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3" l="1"/>
  <c r="C48" i="13"/>
  <c r="B48" i="13"/>
  <c r="D47" i="13"/>
  <c r="C47" i="13"/>
  <c r="B47" i="13"/>
  <c r="D46" i="13"/>
  <c r="C46" i="13"/>
  <c r="B46" i="13"/>
  <c r="D45" i="13"/>
  <c r="C45" i="13"/>
  <c r="B45" i="13"/>
  <c r="D44" i="13"/>
  <c r="C44" i="13"/>
  <c r="B44" i="13"/>
  <c r="D43" i="13"/>
  <c r="C43" i="13"/>
  <c r="B43" i="13"/>
  <c r="D42" i="13"/>
  <c r="C42" i="13"/>
  <c r="B42" i="13"/>
  <c r="D41" i="13"/>
  <c r="C41" i="13"/>
  <c r="B41" i="13"/>
  <c r="D40" i="13"/>
  <c r="C40" i="13"/>
  <c r="B40" i="13"/>
  <c r="D39" i="13"/>
  <c r="C39" i="13"/>
  <c r="B39" i="13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F25" i="13"/>
  <c r="E25" i="13"/>
  <c r="D25" i="13" s="1"/>
  <c r="F24" i="13"/>
  <c r="E24" i="13"/>
  <c r="F23" i="13"/>
  <c r="E23" i="13"/>
  <c r="D23" i="13" s="1"/>
  <c r="F22" i="13"/>
  <c r="E22" i="13"/>
  <c r="F21" i="13"/>
  <c r="E21" i="13"/>
  <c r="D21" i="13" s="1"/>
  <c r="F20" i="13"/>
  <c r="E20" i="13"/>
  <c r="F19" i="13"/>
  <c r="E19" i="13"/>
  <c r="D19" i="13" s="1"/>
  <c r="F18" i="13"/>
  <c r="E18" i="13"/>
  <c r="F17" i="13"/>
  <c r="E17" i="13"/>
  <c r="AB17" i="13" s="1"/>
  <c r="F16" i="13"/>
  <c r="E16" i="13"/>
  <c r="F15" i="13"/>
  <c r="D15" i="13" s="1"/>
  <c r="E15" i="13"/>
  <c r="F14" i="13"/>
  <c r="E14" i="13"/>
  <c r="F13" i="13"/>
  <c r="D13" i="13" s="1"/>
  <c r="E13" i="13"/>
  <c r="F12" i="13"/>
  <c r="E12" i="13"/>
  <c r="F11" i="13"/>
  <c r="D11" i="13" s="1"/>
  <c r="E11" i="13"/>
  <c r="F10" i="13"/>
  <c r="E10" i="13"/>
  <c r="C25" i="13"/>
  <c r="B25" i="13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AB24" i="13"/>
  <c r="X24" i="13"/>
  <c r="G24" i="13" s="1"/>
  <c r="D24" i="13"/>
  <c r="AB22" i="13"/>
  <c r="X22" i="13"/>
  <c r="G22" i="13" s="1"/>
  <c r="D22" i="13"/>
  <c r="AB20" i="13"/>
  <c r="X20" i="13"/>
  <c r="G20" i="13" s="1"/>
  <c r="D20" i="13"/>
  <c r="AB18" i="13"/>
  <c r="X18" i="13"/>
  <c r="G18" i="13" s="1"/>
  <c r="D18" i="13"/>
  <c r="X17" i="13"/>
  <c r="G17" i="13" s="1"/>
  <c r="D17" i="13"/>
  <c r="AB16" i="13"/>
  <c r="X16" i="13"/>
  <c r="G16" i="13" s="1"/>
  <c r="D16" i="13"/>
  <c r="AB14" i="13"/>
  <c r="X14" i="13"/>
  <c r="G14" i="13" s="1"/>
  <c r="D14" i="13"/>
  <c r="AB12" i="13"/>
  <c r="X12" i="13"/>
  <c r="G12" i="13" s="1"/>
  <c r="D12" i="13"/>
  <c r="D10" i="13"/>
  <c r="A5" i="13"/>
  <c r="A3" i="13"/>
  <c r="A2" i="13"/>
  <c r="AB19" i="13" l="1"/>
  <c r="X19" i="13"/>
  <c r="G19" i="13" s="1"/>
  <c r="AB21" i="13"/>
  <c r="X21" i="13"/>
  <c r="G21" i="13" s="1"/>
  <c r="AB23" i="13"/>
  <c r="X23" i="13"/>
  <c r="G23" i="13" s="1"/>
  <c r="AB25" i="13"/>
  <c r="X25" i="13"/>
  <c r="G25" i="13" s="1"/>
  <c r="AB11" i="13"/>
  <c r="X11" i="13"/>
  <c r="G11" i="13" s="1"/>
  <c r="AB13" i="13"/>
  <c r="X13" i="13"/>
  <c r="G13" i="13" s="1"/>
  <c r="AB15" i="13"/>
  <c r="X15" i="13"/>
  <c r="G15" i="13" s="1"/>
  <c r="X10" i="13"/>
  <c r="G10" i="13" s="1"/>
  <c r="A196" i="13" s="1"/>
  <c r="D25" i="12"/>
  <c r="AB25" i="12" s="1"/>
  <c r="D24" i="12"/>
  <c r="AB24" i="12" s="1"/>
  <c r="D23" i="12"/>
  <c r="AB23" i="12" s="1"/>
  <c r="D22" i="12"/>
  <c r="AB22" i="12" s="1"/>
  <c r="D21" i="12"/>
  <c r="AB21" i="12" s="1"/>
  <c r="D20" i="12"/>
  <c r="AB20" i="12" s="1"/>
  <c r="D19" i="12"/>
  <c r="AB19" i="12" s="1"/>
  <c r="D18" i="12"/>
  <c r="AB18" i="12" s="1"/>
  <c r="D17" i="12"/>
  <c r="AB17" i="12" s="1"/>
  <c r="D16" i="12"/>
  <c r="AB16" i="12" s="1"/>
  <c r="D15" i="12"/>
  <c r="AB15" i="12" s="1"/>
  <c r="D14" i="12"/>
  <c r="AB14" i="12" s="1"/>
  <c r="D13" i="12"/>
  <c r="AB13" i="12" s="1"/>
  <c r="D12" i="12"/>
  <c r="AB12" i="12" s="1"/>
  <c r="D11" i="12"/>
  <c r="AB11" i="12" s="1"/>
  <c r="D10" i="12"/>
  <c r="X10" i="12" s="1"/>
  <c r="G10" i="12" s="1"/>
  <c r="A5" i="12"/>
  <c r="A4" i="12"/>
  <c r="A3" i="12"/>
  <c r="A2" i="12"/>
  <c r="D25" i="11"/>
  <c r="AB25" i="11" s="1"/>
  <c r="D24" i="11"/>
  <c r="AB24" i="11" s="1"/>
  <c r="D23" i="11"/>
  <c r="AB23" i="11" s="1"/>
  <c r="D22" i="11"/>
  <c r="AB22" i="11" s="1"/>
  <c r="D21" i="11"/>
  <c r="AB21" i="11" s="1"/>
  <c r="D20" i="11"/>
  <c r="AB20" i="11" s="1"/>
  <c r="D19" i="11"/>
  <c r="AB19" i="11" s="1"/>
  <c r="D18" i="11"/>
  <c r="AB18" i="11" s="1"/>
  <c r="D17" i="11"/>
  <c r="AB17" i="11" s="1"/>
  <c r="D16" i="11"/>
  <c r="AB16" i="11" s="1"/>
  <c r="D15" i="11"/>
  <c r="AB15" i="11" s="1"/>
  <c r="D14" i="11"/>
  <c r="AB14" i="11" s="1"/>
  <c r="D13" i="11"/>
  <c r="AB13" i="11" s="1"/>
  <c r="D12" i="11"/>
  <c r="AB12" i="11" s="1"/>
  <c r="D11" i="11"/>
  <c r="AB11" i="11" s="1"/>
  <c r="D10" i="11"/>
  <c r="X10" i="11" s="1"/>
  <c r="G10" i="11" s="1"/>
  <c r="A5" i="11"/>
  <c r="A4" i="11"/>
  <c r="A3" i="11"/>
  <c r="A2" i="11"/>
  <c r="X25" i="10"/>
  <c r="G25" i="10"/>
  <c r="D25" i="10"/>
  <c r="AB25" i="10" s="1"/>
  <c r="X24" i="10"/>
  <c r="G24" i="10"/>
  <c r="D24" i="10"/>
  <c r="AB24" i="10" s="1"/>
  <c r="X23" i="10"/>
  <c r="G23" i="10"/>
  <c r="D23" i="10"/>
  <c r="AB23" i="10" s="1"/>
  <c r="X22" i="10"/>
  <c r="G22" i="10"/>
  <c r="D22" i="10"/>
  <c r="AB22" i="10" s="1"/>
  <c r="X21" i="10"/>
  <c r="G21" i="10"/>
  <c r="D21" i="10"/>
  <c r="AB21" i="10" s="1"/>
  <c r="X20" i="10"/>
  <c r="G20" i="10"/>
  <c r="D20" i="10"/>
  <c r="AB20" i="10" s="1"/>
  <c r="X19" i="10"/>
  <c r="G19" i="10"/>
  <c r="D19" i="10"/>
  <c r="AB19" i="10" s="1"/>
  <c r="X18" i="10"/>
  <c r="G18" i="10"/>
  <c r="D18" i="10"/>
  <c r="AB18" i="10" s="1"/>
  <c r="X17" i="10"/>
  <c r="G17" i="10"/>
  <c r="D17" i="10"/>
  <c r="AB17" i="10" s="1"/>
  <c r="X16" i="10"/>
  <c r="G16" i="10"/>
  <c r="D16" i="10"/>
  <c r="AB16" i="10" s="1"/>
  <c r="X15" i="10"/>
  <c r="G15" i="10" s="1"/>
  <c r="D15" i="10"/>
  <c r="AB15" i="10" s="1"/>
  <c r="X14" i="10"/>
  <c r="G14" i="10"/>
  <c r="D14" i="10"/>
  <c r="AB14" i="10" s="1"/>
  <c r="X13" i="10"/>
  <c r="G13" i="10"/>
  <c r="D13" i="10"/>
  <c r="AB13" i="10" s="1"/>
  <c r="X12" i="10"/>
  <c r="G12" i="10"/>
  <c r="D12" i="10"/>
  <c r="AB12" i="10" s="1"/>
  <c r="X11" i="10"/>
  <c r="G11" i="10"/>
  <c r="D11" i="10"/>
  <c r="AB11" i="10" s="1"/>
  <c r="D10" i="10"/>
  <c r="A5" i="10"/>
  <c r="A4" i="10"/>
  <c r="A3" i="10"/>
  <c r="A2" i="10"/>
  <c r="X11" i="12" l="1"/>
  <c r="G11" i="12" s="1"/>
  <c r="X12" i="12"/>
  <c r="G12" i="12" s="1"/>
  <c r="A196" i="12" s="1"/>
  <c r="X13" i="12"/>
  <c r="G13" i="12" s="1"/>
  <c r="X14" i="12"/>
  <c r="G14" i="12" s="1"/>
  <c r="X15" i="12"/>
  <c r="G15" i="12" s="1"/>
  <c r="X16" i="12"/>
  <c r="G16" i="12" s="1"/>
  <c r="X17" i="12"/>
  <c r="G17" i="12" s="1"/>
  <c r="X18" i="12"/>
  <c r="G18" i="12" s="1"/>
  <c r="X19" i="12"/>
  <c r="G19" i="12" s="1"/>
  <c r="X20" i="12"/>
  <c r="G20" i="12" s="1"/>
  <c r="X21" i="12"/>
  <c r="G21" i="12" s="1"/>
  <c r="X22" i="12"/>
  <c r="G22" i="12" s="1"/>
  <c r="X23" i="12"/>
  <c r="G23" i="12" s="1"/>
  <c r="X24" i="12"/>
  <c r="G24" i="12" s="1"/>
  <c r="X25" i="12"/>
  <c r="G25" i="12" s="1"/>
  <c r="X11" i="11"/>
  <c r="G11" i="11" s="1"/>
  <c r="A196" i="11" s="1"/>
  <c r="X12" i="11"/>
  <c r="G12" i="11" s="1"/>
  <c r="X13" i="11"/>
  <c r="G13" i="11" s="1"/>
  <c r="X14" i="11"/>
  <c r="G14" i="11" s="1"/>
  <c r="X15" i="11"/>
  <c r="G15" i="11" s="1"/>
  <c r="X16" i="11"/>
  <c r="G16" i="11" s="1"/>
  <c r="X17" i="11"/>
  <c r="G17" i="11" s="1"/>
  <c r="X18" i="11"/>
  <c r="G18" i="11" s="1"/>
  <c r="X19" i="11"/>
  <c r="G19" i="11" s="1"/>
  <c r="X20" i="11"/>
  <c r="G20" i="11" s="1"/>
  <c r="X21" i="11"/>
  <c r="G21" i="11" s="1"/>
  <c r="X22" i="11"/>
  <c r="G22" i="11" s="1"/>
  <c r="X23" i="11"/>
  <c r="G23" i="11" s="1"/>
  <c r="X24" i="11"/>
  <c r="G24" i="11" s="1"/>
  <c r="X25" i="11"/>
  <c r="G25" i="11" s="1"/>
  <c r="A196" i="10"/>
  <c r="X10" i="10"/>
  <c r="G10" i="10" s="1"/>
  <c r="AB25" i="9" l="1"/>
  <c r="X25" i="9"/>
  <c r="G25" i="9"/>
  <c r="D25" i="9"/>
  <c r="AB24" i="9"/>
  <c r="X24" i="9"/>
  <c r="G24" i="9"/>
  <c r="D24" i="9"/>
  <c r="AB23" i="9"/>
  <c r="X23" i="9"/>
  <c r="G23" i="9"/>
  <c r="D23" i="9"/>
  <c r="AB22" i="9"/>
  <c r="X22" i="9"/>
  <c r="G22" i="9"/>
  <c r="D22" i="9"/>
  <c r="AB21" i="9"/>
  <c r="X21" i="9"/>
  <c r="G21" i="9"/>
  <c r="D21" i="9"/>
  <c r="AB20" i="9"/>
  <c r="X20" i="9"/>
  <c r="G20" i="9"/>
  <c r="D20" i="9"/>
  <c r="AB19" i="9"/>
  <c r="X19" i="9"/>
  <c r="G19" i="9"/>
  <c r="D19" i="9"/>
  <c r="AB18" i="9"/>
  <c r="X18" i="9"/>
  <c r="G18" i="9"/>
  <c r="D18" i="9"/>
  <c r="AB17" i="9"/>
  <c r="X17" i="9"/>
  <c r="G17" i="9"/>
  <c r="D17" i="9"/>
  <c r="AB16" i="9"/>
  <c r="X16" i="9"/>
  <c r="G16" i="9"/>
  <c r="D16" i="9"/>
  <c r="AB15" i="9"/>
  <c r="X15" i="9"/>
  <c r="G15" i="9"/>
  <c r="D15" i="9"/>
  <c r="AB14" i="9"/>
  <c r="X14" i="9"/>
  <c r="G14" i="9"/>
  <c r="D14" i="9"/>
  <c r="AB13" i="9"/>
  <c r="X13" i="9"/>
  <c r="G13" i="9"/>
  <c r="D13" i="9"/>
  <c r="AB12" i="9"/>
  <c r="X12" i="9"/>
  <c r="G12" i="9"/>
  <c r="D12" i="9"/>
  <c r="AB11" i="9"/>
  <c r="X11" i="9"/>
  <c r="G11" i="9"/>
  <c r="D11" i="9"/>
  <c r="D10" i="9"/>
  <c r="A5" i="9"/>
  <c r="A4" i="9"/>
  <c r="A3" i="9"/>
  <c r="A2" i="9"/>
  <c r="X25" i="8"/>
  <c r="G25" i="8"/>
  <c r="D25" i="8"/>
  <c r="AB25" i="8" s="1"/>
  <c r="X24" i="8"/>
  <c r="G24" i="8"/>
  <c r="D24" i="8"/>
  <c r="AB24" i="8" s="1"/>
  <c r="X23" i="8"/>
  <c r="G23" i="8"/>
  <c r="D23" i="8"/>
  <c r="AB23" i="8" s="1"/>
  <c r="X22" i="8"/>
  <c r="G22" i="8"/>
  <c r="D22" i="8"/>
  <c r="AB22" i="8" s="1"/>
  <c r="X21" i="8"/>
  <c r="G21" i="8"/>
  <c r="D21" i="8"/>
  <c r="AB21" i="8" s="1"/>
  <c r="X20" i="8"/>
  <c r="G20" i="8"/>
  <c r="D20" i="8"/>
  <c r="AB20" i="8" s="1"/>
  <c r="X19" i="8"/>
  <c r="G19" i="8"/>
  <c r="D19" i="8"/>
  <c r="AB19" i="8" s="1"/>
  <c r="X18" i="8"/>
  <c r="G18" i="8"/>
  <c r="D18" i="8"/>
  <c r="AB18" i="8" s="1"/>
  <c r="X17" i="8"/>
  <c r="G17" i="8"/>
  <c r="D17" i="8"/>
  <c r="AB17" i="8" s="1"/>
  <c r="X16" i="8"/>
  <c r="G16" i="8"/>
  <c r="D16" i="8"/>
  <c r="AB16" i="8" s="1"/>
  <c r="X15" i="8"/>
  <c r="G15" i="8"/>
  <c r="D15" i="8"/>
  <c r="AB15" i="8" s="1"/>
  <c r="X14" i="8"/>
  <c r="G14" i="8"/>
  <c r="D14" i="8"/>
  <c r="AB14" i="8" s="1"/>
  <c r="X13" i="8"/>
  <c r="G13" i="8"/>
  <c r="D13" i="8"/>
  <c r="AB13" i="8" s="1"/>
  <c r="X12" i="8"/>
  <c r="G12" i="8"/>
  <c r="D12" i="8"/>
  <c r="AB12" i="8" s="1"/>
  <c r="X11" i="8"/>
  <c r="G11" i="8"/>
  <c r="D11" i="8"/>
  <c r="AB11" i="8" s="1"/>
  <c r="D10" i="8"/>
  <c r="A5" i="8"/>
  <c r="A4" i="8"/>
  <c r="A3" i="8"/>
  <c r="A2" i="8"/>
  <c r="AB25" i="7"/>
  <c r="D25" i="7"/>
  <c r="X25" i="7" s="1"/>
  <c r="G25" i="7" s="1"/>
  <c r="AB24" i="7"/>
  <c r="D24" i="7"/>
  <c r="X24" i="7" s="1"/>
  <c r="G24" i="7" s="1"/>
  <c r="AB23" i="7"/>
  <c r="D23" i="7"/>
  <c r="X23" i="7" s="1"/>
  <c r="G23" i="7" s="1"/>
  <c r="AB22" i="7"/>
  <c r="D22" i="7"/>
  <c r="X22" i="7" s="1"/>
  <c r="G22" i="7" s="1"/>
  <c r="AB21" i="7"/>
  <c r="D21" i="7"/>
  <c r="X21" i="7" s="1"/>
  <c r="G21" i="7" s="1"/>
  <c r="AB20" i="7"/>
  <c r="D20" i="7"/>
  <c r="X20" i="7" s="1"/>
  <c r="G20" i="7" s="1"/>
  <c r="AB19" i="7"/>
  <c r="D19" i="7"/>
  <c r="X19" i="7" s="1"/>
  <c r="G19" i="7" s="1"/>
  <c r="AB18" i="7"/>
  <c r="D18" i="7"/>
  <c r="X18" i="7" s="1"/>
  <c r="G18" i="7" s="1"/>
  <c r="AB17" i="7"/>
  <c r="D17" i="7"/>
  <c r="X17" i="7" s="1"/>
  <c r="G17" i="7" s="1"/>
  <c r="AB16" i="7"/>
  <c r="D16" i="7"/>
  <c r="X16" i="7" s="1"/>
  <c r="G16" i="7" s="1"/>
  <c r="AB15" i="7"/>
  <c r="D15" i="7"/>
  <c r="X15" i="7" s="1"/>
  <c r="G15" i="7" s="1"/>
  <c r="AB14" i="7"/>
  <c r="D14" i="7"/>
  <c r="X14" i="7" s="1"/>
  <c r="G14" i="7" s="1"/>
  <c r="AB13" i="7"/>
  <c r="D13" i="7"/>
  <c r="X13" i="7" s="1"/>
  <c r="G13" i="7" s="1"/>
  <c r="AB12" i="7"/>
  <c r="D12" i="7"/>
  <c r="X12" i="7" s="1"/>
  <c r="G12" i="7" s="1"/>
  <c r="AB11" i="7"/>
  <c r="D11" i="7"/>
  <c r="X11" i="7" s="1"/>
  <c r="G11" i="7" s="1"/>
  <c r="X10" i="7"/>
  <c r="G10" i="7" s="1"/>
  <c r="D10" i="7"/>
  <c r="A5" i="7"/>
  <c r="A4" i="7"/>
  <c r="A3" i="7"/>
  <c r="A2" i="7"/>
  <c r="AB25" i="6"/>
  <c r="X25" i="6"/>
  <c r="G25" i="6"/>
  <c r="D25" i="6"/>
  <c r="AB24" i="6"/>
  <c r="X24" i="6"/>
  <c r="G24" i="6"/>
  <c r="D24" i="6"/>
  <c r="AB23" i="6"/>
  <c r="X23" i="6"/>
  <c r="G23" i="6"/>
  <c r="D23" i="6"/>
  <c r="AB22" i="6"/>
  <c r="X22" i="6"/>
  <c r="G22" i="6"/>
  <c r="D22" i="6"/>
  <c r="AB21" i="6"/>
  <c r="X21" i="6"/>
  <c r="G21" i="6"/>
  <c r="D21" i="6"/>
  <c r="AB20" i="6"/>
  <c r="X20" i="6"/>
  <c r="G20" i="6"/>
  <c r="D20" i="6"/>
  <c r="AB19" i="6"/>
  <c r="X19" i="6"/>
  <c r="G19" i="6"/>
  <c r="D19" i="6"/>
  <c r="AB18" i="6"/>
  <c r="X18" i="6"/>
  <c r="G18" i="6"/>
  <c r="D18" i="6"/>
  <c r="AB17" i="6"/>
  <c r="X17" i="6"/>
  <c r="G17" i="6"/>
  <c r="D17" i="6"/>
  <c r="AB16" i="6"/>
  <c r="X16" i="6"/>
  <c r="G16" i="6"/>
  <c r="D16" i="6"/>
  <c r="AB15" i="6"/>
  <c r="X15" i="6"/>
  <c r="G15" i="6"/>
  <c r="D15" i="6"/>
  <c r="AB14" i="6"/>
  <c r="X14" i="6"/>
  <c r="G14" i="6"/>
  <c r="D14" i="6"/>
  <c r="AB13" i="6"/>
  <c r="X13" i="6"/>
  <c r="G13" i="6"/>
  <c r="D13" i="6"/>
  <c r="AB12" i="6"/>
  <c r="X12" i="6"/>
  <c r="G12" i="6"/>
  <c r="D12" i="6"/>
  <c r="AB11" i="6"/>
  <c r="X11" i="6"/>
  <c r="G11" i="6"/>
  <c r="D11" i="6"/>
  <c r="D10" i="6"/>
  <c r="A5" i="6"/>
  <c r="A4" i="6"/>
  <c r="A3" i="6"/>
  <c r="A2" i="6"/>
  <c r="X10" i="9" l="1"/>
  <c r="G10" i="9" s="1"/>
  <c r="A196" i="9" s="1"/>
  <c r="X10" i="8"/>
  <c r="G10" i="8" s="1"/>
  <c r="A196" i="8" s="1"/>
  <c r="A196" i="7"/>
  <c r="X10" i="6"/>
  <c r="G10" i="6" s="1"/>
  <c r="A196" i="6" s="1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A5" i="5"/>
  <c r="A4" i="5"/>
  <c r="A3" i="5"/>
  <c r="A2" i="5"/>
  <c r="AB25" i="4"/>
  <c r="D25" i="4"/>
  <c r="X25" i="4" s="1"/>
  <c r="G25" i="4" s="1"/>
  <c r="AB24" i="4"/>
  <c r="D24" i="4"/>
  <c r="X24" i="4" s="1"/>
  <c r="G24" i="4" s="1"/>
  <c r="AB23" i="4"/>
  <c r="D23" i="4"/>
  <c r="X23" i="4" s="1"/>
  <c r="G23" i="4" s="1"/>
  <c r="AB22" i="4"/>
  <c r="D22" i="4"/>
  <c r="X22" i="4" s="1"/>
  <c r="G22" i="4" s="1"/>
  <c r="AB21" i="4"/>
  <c r="D21" i="4"/>
  <c r="X21" i="4" s="1"/>
  <c r="G21" i="4" s="1"/>
  <c r="AB20" i="4"/>
  <c r="D20" i="4"/>
  <c r="X20" i="4" s="1"/>
  <c r="G20" i="4" s="1"/>
  <c r="AB19" i="4"/>
  <c r="D19" i="4"/>
  <c r="X19" i="4" s="1"/>
  <c r="G19" i="4" s="1"/>
  <c r="AB18" i="4"/>
  <c r="D18" i="4"/>
  <c r="X18" i="4" s="1"/>
  <c r="G18" i="4" s="1"/>
  <c r="AB17" i="4"/>
  <c r="D17" i="4"/>
  <c r="X17" i="4" s="1"/>
  <c r="G17" i="4" s="1"/>
  <c r="AB16" i="4"/>
  <c r="D16" i="4"/>
  <c r="X16" i="4" s="1"/>
  <c r="G16" i="4" s="1"/>
  <c r="AB15" i="4"/>
  <c r="D15" i="4"/>
  <c r="X15" i="4" s="1"/>
  <c r="G15" i="4" s="1"/>
  <c r="AB14" i="4"/>
  <c r="D14" i="4"/>
  <c r="X14" i="4" s="1"/>
  <c r="G14" i="4" s="1"/>
  <c r="AB13" i="4"/>
  <c r="D13" i="4"/>
  <c r="X13" i="4" s="1"/>
  <c r="G13" i="4" s="1"/>
  <c r="AB12" i="4"/>
  <c r="D12" i="4"/>
  <c r="X12" i="4" s="1"/>
  <c r="G12" i="4" s="1"/>
  <c r="AB11" i="4"/>
  <c r="D11" i="4"/>
  <c r="X11" i="4" s="1"/>
  <c r="G11" i="4" s="1"/>
  <c r="X10" i="4"/>
  <c r="G10" i="4" s="1"/>
  <c r="D10" i="4"/>
  <c r="A5" i="4"/>
  <c r="A4" i="4"/>
  <c r="A3" i="4"/>
  <c r="A2" i="4"/>
  <c r="AB25" i="3"/>
  <c r="X25" i="3"/>
  <c r="G25" i="3" s="1"/>
  <c r="D25" i="3"/>
  <c r="AB24" i="3"/>
  <c r="X24" i="3"/>
  <c r="G24" i="3" s="1"/>
  <c r="D24" i="3"/>
  <c r="AB23" i="3"/>
  <c r="X23" i="3"/>
  <c r="G23" i="3" s="1"/>
  <c r="D23" i="3"/>
  <c r="AB22" i="3"/>
  <c r="X22" i="3"/>
  <c r="G22" i="3" s="1"/>
  <c r="D22" i="3"/>
  <c r="AB21" i="3"/>
  <c r="X21" i="3"/>
  <c r="G21" i="3" s="1"/>
  <c r="D21" i="3"/>
  <c r="AB20" i="3"/>
  <c r="X20" i="3"/>
  <c r="G20" i="3" s="1"/>
  <c r="D20" i="3"/>
  <c r="AB19" i="3"/>
  <c r="X19" i="3"/>
  <c r="G19" i="3" s="1"/>
  <c r="D19" i="3"/>
  <c r="AB18" i="3"/>
  <c r="X18" i="3"/>
  <c r="G18" i="3" s="1"/>
  <c r="D18" i="3"/>
  <c r="AB17" i="3"/>
  <c r="X17" i="3"/>
  <c r="G17" i="3" s="1"/>
  <c r="D17" i="3"/>
  <c r="AB16" i="3"/>
  <c r="X16" i="3"/>
  <c r="G16" i="3" s="1"/>
  <c r="D16" i="3"/>
  <c r="AB15" i="3"/>
  <c r="X15" i="3"/>
  <c r="G15" i="3" s="1"/>
  <c r="D15" i="3"/>
  <c r="AB14" i="3"/>
  <c r="X14" i="3"/>
  <c r="G14" i="3" s="1"/>
  <c r="D14" i="3"/>
  <c r="AB13" i="3"/>
  <c r="X13" i="3"/>
  <c r="G13" i="3" s="1"/>
  <c r="D13" i="3"/>
  <c r="AB12" i="3"/>
  <c r="X12" i="3"/>
  <c r="G12" i="3" s="1"/>
  <c r="D12" i="3"/>
  <c r="AB11" i="3"/>
  <c r="X11" i="3"/>
  <c r="G11" i="3" s="1"/>
  <c r="D11" i="3"/>
  <c r="X10" i="3"/>
  <c r="G10" i="3"/>
  <c r="D10" i="3"/>
  <c r="A5" i="3"/>
  <c r="A4" i="3"/>
  <c r="A3" i="3"/>
  <c r="A2" i="3"/>
  <c r="AB25" i="2"/>
  <c r="D25" i="2"/>
  <c r="X25" i="2" s="1"/>
  <c r="G25" i="2" s="1"/>
  <c r="AB24" i="2"/>
  <c r="D24" i="2"/>
  <c r="X24" i="2" s="1"/>
  <c r="G24" i="2" s="1"/>
  <c r="AB23" i="2"/>
  <c r="D23" i="2"/>
  <c r="X23" i="2" s="1"/>
  <c r="G23" i="2" s="1"/>
  <c r="AB22" i="2"/>
  <c r="D22" i="2"/>
  <c r="X22" i="2" s="1"/>
  <c r="G22" i="2" s="1"/>
  <c r="AB21" i="2"/>
  <c r="D21" i="2"/>
  <c r="X21" i="2" s="1"/>
  <c r="G21" i="2" s="1"/>
  <c r="AB20" i="2"/>
  <c r="D20" i="2"/>
  <c r="X20" i="2" s="1"/>
  <c r="G20" i="2" s="1"/>
  <c r="AB19" i="2"/>
  <c r="D19" i="2"/>
  <c r="X19" i="2" s="1"/>
  <c r="G19" i="2" s="1"/>
  <c r="AB18" i="2"/>
  <c r="D18" i="2"/>
  <c r="X18" i="2" s="1"/>
  <c r="G18" i="2" s="1"/>
  <c r="AB17" i="2"/>
  <c r="D17" i="2"/>
  <c r="X17" i="2" s="1"/>
  <c r="G17" i="2" s="1"/>
  <c r="AB16" i="2"/>
  <c r="D16" i="2"/>
  <c r="X16" i="2" s="1"/>
  <c r="G16" i="2" s="1"/>
  <c r="AB15" i="2"/>
  <c r="D15" i="2"/>
  <c r="X15" i="2" s="1"/>
  <c r="G15" i="2" s="1"/>
  <c r="AB14" i="2"/>
  <c r="D14" i="2"/>
  <c r="X14" i="2" s="1"/>
  <c r="G14" i="2" s="1"/>
  <c r="AB13" i="2"/>
  <c r="D13" i="2"/>
  <c r="X13" i="2" s="1"/>
  <c r="G13" i="2" s="1"/>
  <c r="AB12" i="2"/>
  <c r="D12" i="2"/>
  <c r="X12" i="2" s="1"/>
  <c r="G12" i="2" s="1"/>
  <c r="AB11" i="2"/>
  <c r="D11" i="2"/>
  <c r="X11" i="2" s="1"/>
  <c r="G11" i="2" s="1"/>
  <c r="X10" i="2"/>
  <c r="G10" i="2" s="1"/>
  <c r="D10" i="2"/>
  <c r="A196" i="2" s="1"/>
  <c r="A5" i="2"/>
  <c r="A4" i="2"/>
  <c r="A3" i="2"/>
  <c r="A2" i="2"/>
  <c r="A196" i="4" l="1"/>
  <c r="A196" i="3"/>
  <c r="AB25" i="1"/>
  <c r="D25" i="1"/>
  <c r="X25" i="1" s="1"/>
  <c r="G25" i="1" s="1"/>
  <c r="AB24" i="1"/>
  <c r="D24" i="1"/>
  <c r="X24" i="1" s="1"/>
  <c r="G24" i="1" s="1"/>
  <c r="AB23" i="1"/>
  <c r="D23" i="1"/>
  <c r="X23" i="1" s="1"/>
  <c r="G23" i="1" s="1"/>
  <c r="AB22" i="1"/>
  <c r="D22" i="1"/>
  <c r="X22" i="1" s="1"/>
  <c r="G22" i="1" s="1"/>
  <c r="AB21" i="1"/>
  <c r="D21" i="1"/>
  <c r="X21" i="1" s="1"/>
  <c r="G21" i="1" s="1"/>
  <c r="AB20" i="1"/>
  <c r="D20" i="1"/>
  <c r="X20" i="1" s="1"/>
  <c r="G20" i="1" s="1"/>
  <c r="AB19" i="1"/>
  <c r="D19" i="1"/>
  <c r="X19" i="1" s="1"/>
  <c r="G19" i="1" s="1"/>
  <c r="AB18" i="1"/>
  <c r="D18" i="1"/>
  <c r="X18" i="1" s="1"/>
  <c r="G18" i="1" s="1"/>
  <c r="AB17" i="1"/>
  <c r="D17" i="1"/>
  <c r="X17" i="1" s="1"/>
  <c r="G17" i="1" s="1"/>
  <c r="AB16" i="1"/>
  <c r="D16" i="1"/>
  <c r="X16" i="1" s="1"/>
  <c r="G16" i="1" s="1"/>
  <c r="AB15" i="1"/>
  <c r="D15" i="1"/>
  <c r="X15" i="1" s="1"/>
  <c r="G15" i="1" s="1"/>
  <c r="AB14" i="1"/>
  <c r="D14" i="1"/>
  <c r="X14" i="1" s="1"/>
  <c r="G14" i="1" s="1"/>
  <c r="AB13" i="1"/>
  <c r="D13" i="1"/>
  <c r="X13" i="1" s="1"/>
  <c r="G13" i="1" s="1"/>
  <c r="AB12" i="1"/>
  <c r="D12" i="1"/>
  <c r="X12" i="1" s="1"/>
  <c r="G12" i="1" s="1"/>
  <c r="AB11" i="1"/>
  <c r="D11" i="1"/>
  <c r="X11" i="1" s="1"/>
  <c r="G11" i="1" s="1"/>
  <c r="X10" i="1"/>
  <c r="G10" i="1" s="1"/>
  <c r="D10" i="1"/>
  <c r="A5" i="1"/>
  <c r="A4" i="1"/>
  <c r="A3" i="1"/>
  <c r="A2" i="1"/>
  <c r="A196" i="1" l="1"/>
</calcChain>
</file>

<file path=xl/sharedStrings.xml><?xml version="1.0" encoding="utf-8"?>
<sst xmlns="http://schemas.openxmlformats.org/spreadsheetml/2006/main" count="884" uniqueCount="50">
  <si>
    <t>SERVICIO DE SALUD</t>
  </si>
  <si>
    <t>REM-A11.  EXÁMENES DE PESQUISA DE ENFERMEDADES TRASMISIBLES</t>
  </si>
  <si>
    <t>SECCIÓN A: EXÁMENES SEGÚN GRUPO DE PESQUISA POR CONDICIÓN DE SÍFILIS</t>
  </si>
  <si>
    <t>GRUPO DE PESQUISA</t>
  </si>
  <si>
    <t>VDRL o RPR Tomados</t>
  </si>
  <si>
    <t>VDRL o RPR Reactivos</t>
  </si>
  <si>
    <t>VDRL</t>
  </si>
  <si>
    <t>RPR</t>
  </si>
  <si>
    <t>Total</t>
  </si>
  <si>
    <t>Hombres</t>
  </si>
  <si>
    <t>Mujeres</t>
  </si>
  <si>
    <t>GESTANTES PRIMER TRIMESTRE EMBARAZO</t>
  </si>
  <si>
    <t>GESTANTES SEGUNDO TRIMESTRE EMBARAZO</t>
  </si>
  <si>
    <t>GESTANTES TERCER TRIMESTRE EMBARAZO</t>
  </si>
  <si>
    <t>GESTANTES TRIMESTRE EMBARAZO IGNORADO</t>
  </si>
  <si>
    <t>GESTANTES EN SEGUIMIENTO POR DIAGNOSTICO SIFILIS</t>
  </si>
  <si>
    <t>MUJERES QUE INGRESAN A MATERNIDAD POR PARTO</t>
  </si>
  <si>
    <t>MUJERES QUE INGRESAN POR ABORTO</t>
  </si>
  <si>
    <t>MUJERES EN CONTROL GINECOLOGICO</t>
  </si>
  <si>
    <t>RECIEN NACIDO Y LACTANTE PARA DETECCIÓN DE SIFILIS CONGENITA</t>
  </si>
  <si>
    <t>PERSONAS EN CONTROL POR COMERCIO SEXUAL</t>
  </si>
  <si>
    <t>PERSONAS EN CONTROL FECUNDIDAD</t>
  </si>
  <si>
    <t>CONSULTANTES POR ITS</t>
  </si>
  <si>
    <t>PERSONAS CON EMP</t>
  </si>
  <si>
    <t>DONANTES DE SANGRE</t>
  </si>
  <si>
    <t>DONANTES DE ORGANOS</t>
  </si>
  <si>
    <t>PACIENTES EN DIÁLISIS</t>
  </si>
  <si>
    <t>SECCIÓN B.1: EXÁMENES SEGÚN GRUPOS DE USUARIOS POR CONDICIÓN DE HEPATITIS B, HEPATITIS C, CHAGAS Y HTLV 1</t>
  </si>
  <si>
    <t>GRUPO DE USUARIOS</t>
  </si>
  <si>
    <t>HEPATITIS  B</t>
  </si>
  <si>
    <t>HEPATITIS  C</t>
  </si>
  <si>
    <t>CHAGAS</t>
  </si>
  <si>
    <t>HTLV1</t>
  </si>
  <si>
    <t>Tomados</t>
  </si>
  <si>
    <t>Reactivos</t>
  </si>
  <si>
    <t>Confirmados</t>
  </si>
  <si>
    <t>USUARIOS</t>
  </si>
  <si>
    <t>DONANTES</t>
  </si>
  <si>
    <t>SECCIÓN B.2: EXÁMENES SEGÚN GRUPOS DE USUARIOS POR CONDICIÓN DE  VIH</t>
  </si>
  <si>
    <t>VIH</t>
  </si>
  <si>
    <t>GESTANTES</t>
  </si>
  <si>
    <t>MUJER EN TRABAJO DE PRE PARTO O PARTO</t>
  </si>
  <si>
    <t>CONSULTA POR ITS</t>
  </si>
  <si>
    <t>PERSONAS EN CONTROL DE REGULACIÓN FECUNDIDAD, GINECOLOGICO, CLIMATERIO</t>
  </si>
  <si>
    <t>PERSONAS EN CONTROL DE SALUD SEGÚN CICLO VITAL</t>
  </si>
  <si>
    <t>RECIÉN NACIDO HIJO/A DE MADRE VIH</t>
  </si>
  <si>
    <t>PERSONA EN CONTROL POR TBC</t>
  </si>
  <si>
    <t>VICTIMA DE VIOLENCIA SEXUAL</t>
  </si>
  <si>
    <t>PERSONAL DE SALUD EXPUESTO A ACCIDENTE CORTO PUNZANTE</t>
  </si>
  <si>
    <t>CONSULTANTES POR MORBILIDAD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</si>
</sst>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color indexed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9" applyBorder="0">
      <protection locked="0"/>
    </xf>
  </cellStyleXfs>
  <cellXfs count="73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4" fillId="0" borderId="0" xfId="0" applyFont="1" applyFill="1" applyProtection="1"/>
    <xf numFmtId="0" fontId="9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/>
    <xf numFmtId="164" fontId="10" fillId="3" borderId="10" xfId="2" applyNumberFormat="1" applyFont="1" applyFill="1" applyBorder="1" applyAlignment="1" applyProtection="1">
      <protection locked="0"/>
    </xf>
    <xf numFmtId="164" fontId="10" fillId="3" borderId="11" xfId="2" applyNumberFormat="1" applyFont="1" applyFill="1" applyBorder="1" applyAlignment="1" applyProtection="1">
      <protection locked="0"/>
    </xf>
    <xf numFmtId="164" fontId="10" fillId="0" borderId="8" xfId="2" applyNumberFormat="1" applyFont="1" applyFill="1" applyBorder="1" applyAlignment="1" applyProtection="1"/>
    <xf numFmtId="164" fontId="10" fillId="4" borderId="12" xfId="2" applyNumberFormat="1" applyFont="1" applyFill="1" applyBorder="1" applyAlignment="1" applyProtection="1"/>
    <xf numFmtId="164" fontId="10" fillId="3" borderId="13" xfId="2" applyNumberFormat="1" applyFont="1" applyFill="1" applyBorder="1" applyAlignment="1" applyProtection="1">
      <protection locked="0"/>
    </xf>
    <xf numFmtId="0" fontId="11" fillId="0" borderId="0" xfId="0" applyFont="1" applyFill="1" applyAlignment="1" applyProtection="1">
      <alignment vertical="center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wrapText="1"/>
    </xf>
    <xf numFmtId="0" fontId="3" fillId="5" borderId="0" xfId="0" applyNumberFormat="1" applyFont="1" applyFill="1" applyAlignment="1" applyProtection="1">
      <alignment wrapText="1"/>
    </xf>
    <xf numFmtId="164" fontId="10" fillId="4" borderId="14" xfId="2" applyNumberFormat="1" applyFont="1" applyFill="1" applyBorder="1" applyAlignment="1" applyProtection="1"/>
    <xf numFmtId="164" fontId="10" fillId="3" borderId="15" xfId="2" applyNumberFormat="1" applyFont="1" applyFill="1" applyBorder="1" applyAlignment="1" applyProtection="1">
      <protection locked="0"/>
    </xf>
    <xf numFmtId="0" fontId="3" fillId="6" borderId="0" xfId="0" applyNumberFormat="1" applyFont="1" applyFill="1" applyAlignment="1" applyProtection="1">
      <alignment wrapText="1"/>
    </xf>
    <xf numFmtId="0" fontId="3" fillId="0" borderId="16" xfId="0" applyNumberFormat="1" applyFont="1" applyFill="1" applyBorder="1" applyAlignment="1" applyProtection="1">
      <alignment wrapText="1"/>
    </xf>
    <xf numFmtId="164" fontId="10" fillId="0" borderId="16" xfId="2" applyNumberFormat="1" applyFont="1" applyFill="1" applyBorder="1" applyAlignment="1" applyProtection="1"/>
    <xf numFmtId="164" fontId="10" fillId="3" borderId="17" xfId="2" applyNumberFormat="1" applyFont="1" applyFill="1" applyBorder="1" applyAlignment="1" applyProtection="1">
      <protection locked="0"/>
    </xf>
    <xf numFmtId="0" fontId="3" fillId="0" borderId="16" xfId="0" applyNumberFormat="1" applyFont="1" applyFill="1" applyBorder="1" applyAlignment="1" applyProtection="1"/>
    <xf numFmtId="164" fontId="10" fillId="3" borderId="14" xfId="2" applyNumberFormat="1" applyFont="1" applyFill="1" applyBorder="1" applyAlignment="1" applyProtection="1">
      <protection locked="0"/>
    </xf>
    <xf numFmtId="164" fontId="10" fillId="3" borderId="18" xfId="2" applyNumberFormat="1" applyFont="1" applyFill="1" applyBorder="1" applyAlignment="1" applyProtection="1">
      <protection locked="0"/>
    </xf>
    <xf numFmtId="164" fontId="10" fillId="3" borderId="19" xfId="2" applyNumberFormat="1" applyFont="1" applyFill="1" applyBorder="1" applyAlignment="1" applyProtection="1">
      <protection locked="0"/>
    </xf>
    <xf numFmtId="164" fontId="3" fillId="3" borderId="17" xfId="2" applyNumberFormat="1" applyFont="1" applyFill="1" applyBorder="1" applyAlignment="1" applyProtection="1">
      <protection locked="0"/>
    </xf>
    <xf numFmtId="164" fontId="10" fillId="3" borderId="20" xfId="2" applyNumberFormat="1" applyFont="1" applyFill="1" applyBorder="1" applyAlignment="1" applyProtection="1"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64" fontId="10" fillId="3" borderId="12" xfId="2" applyNumberFormat="1" applyFont="1" applyFill="1" applyBorder="1" applyAlignment="1" applyProtection="1">
      <protection locked="0"/>
    </xf>
    <xf numFmtId="164" fontId="10" fillId="3" borderId="23" xfId="2" applyNumberFormat="1" applyFont="1" applyFill="1" applyBorder="1" applyAlignment="1" applyProtection="1">
      <protection locked="0"/>
    </xf>
    <xf numFmtId="164" fontId="10" fillId="3" borderId="24" xfId="2" applyNumberFormat="1" applyFont="1" applyFill="1" applyBorder="1" applyAlignment="1" applyProtection="1">
      <protection locked="0"/>
    </xf>
    <xf numFmtId="0" fontId="3" fillId="0" borderId="26" xfId="0" applyNumberFormat="1" applyFont="1" applyFill="1" applyBorder="1" applyAlignment="1" applyProtection="1"/>
    <xf numFmtId="164" fontId="10" fillId="3" borderId="27" xfId="2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protection hidden="1"/>
    </xf>
    <xf numFmtId="0" fontId="3" fillId="0" borderId="28" xfId="0" applyNumberFormat="1" applyFont="1" applyFill="1" applyBorder="1" applyAlignment="1" applyProtection="1"/>
    <xf numFmtId="164" fontId="10" fillId="3" borderId="29" xfId="2" applyNumberFormat="1" applyFont="1" applyFill="1" applyBorder="1" applyAlignment="1" applyProtection="1">
      <protection locked="0"/>
    </xf>
    <xf numFmtId="164" fontId="10" fillId="3" borderId="30" xfId="2" applyNumberFormat="1" applyFont="1" applyFill="1" applyBorder="1" applyAlignment="1" applyProtection="1">
      <protection locked="0"/>
    </xf>
    <xf numFmtId="0" fontId="3" fillId="0" borderId="31" xfId="0" applyNumberFormat="1" applyFont="1" applyFill="1" applyBorder="1" applyAlignment="1" applyProtection="1"/>
    <xf numFmtId="164" fontId="10" fillId="3" borderId="32" xfId="2" applyNumberFormat="1" applyFont="1" applyFill="1" applyBorder="1" applyAlignment="1" applyProtection="1">
      <protection locked="0"/>
    </xf>
    <xf numFmtId="164" fontId="10" fillId="3" borderId="33" xfId="2" applyNumberFormat="1" applyFont="1" applyFill="1" applyBorder="1" applyAlignment="1" applyProtection="1">
      <protection locked="0"/>
    </xf>
    <xf numFmtId="0" fontId="3" fillId="7" borderId="9" xfId="0" applyNumberFormat="1" applyFont="1" applyFill="1" applyBorder="1" applyAlignment="1" applyProtection="1"/>
    <xf numFmtId="0" fontId="3" fillId="6" borderId="0" xfId="0" applyNumberFormat="1" applyFont="1" applyFill="1" applyAlignment="1" applyProtection="1"/>
    <xf numFmtId="0" fontId="3" fillId="6" borderId="0" xfId="0" applyNumberFormat="1" applyFont="1" applyFill="1" applyAlignment="1" applyProtection="1">
      <protection hidden="1"/>
    </xf>
    <xf numFmtId="0" fontId="3" fillId="2" borderId="0" xfId="0" applyNumberFormat="1" applyFont="1" applyFill="1" applyAlignment="1" applyProtection="1">
      <protection hidden="1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/>
    </xf>
    <xf numFmtId="0" fontId="9" fillId="0" borderId="25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left"/>
    </xf>
  </cellXfs>
  <cellStyles count="3">
    <cellStyle name="Escribir 2" xfId="2"/>
    <cellStyle name="Normal" xfId="0" builtinId="0"/>
    <cellStyle name="Normal_RMC_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%20a%20contar%20del%20mes%20de%20marzo%20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iquelmem/Desktop/Nueva%20carpeta/16108SA-11_V1.5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4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0</v>
          </cell>
          <cell r="D3">
            <v>7</v>
          </cell>
          <cell r="E3">
            <v>4</v>
          </cell>
          <cell r="F3">
            <v>0</v>
          </cell>
          <cell r="G3">
            <v>1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"/>
      <sheetName val="A22"/>
      <sheetName val="A23"/>
      <sheetName val="A24"/>
      <sheetName val="A25"/>
      <sheetName val="A26"/>
      <sheetName val="A27"/>
      <sheetName val="A28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tabSelected="1" topLeftCell="A29" workbookViewId="0">
      <selection activeCell="F42" sqref="F42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/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f>ENERO!B10+FEBRERO!B10+MARZO!B10+ABRIL!B10+MAYO!B10+JUNIO!B10+JULIO!B10+AGOSTO!B10+SEPTIEMBRE!B10+OCTUBRE!B10+NOVIEMBRE!B10+DICIEMBRE!B10</f>
        <v>2253</v>
      </c>
      <c r="C10" s="25">
        <f>ENERO!C10+FEBRERO!C10+MARZO!C10+ABRIL!C10+MAYO!C10+JUNIO!C10+JULIO!C10+AGOSTO!C10+SEPTIEMBRE!C10+OCTUBRE!C10+NOVIEMBRE!C10+DICIEMBRE!C10</f>
        <v>0</v>
      </c>
      <c r="D10" s="26">
        <f>+F10</f>
        <v>2</v>
      </c>
      <c r="E10" s="27">
        <f>ENERO!E10+FEBRERO!E10+MARZO!E10+ABRIL!E10+MAYO!E10+JUNIO!E10+JULIO!E10+AGOSTO!E10+SEPTIEMBRE!E10+OCTUBRE!E10+NOVIEMBRE!E10+DICIEMBRE!E10</f>
        <v>0</v>
      </c>
      <c r="F10" s="28">
        <f>ENERO!F10+FEBRERO!F10+MARZO!F10+ABRIL!F10+MAYO!F10+JUNIO!F10+JULIO!F10+AGOSTO!F10+SEPTIEMBRE!F10+OCTUBRE!F10+NOVIEMBRE!F10+DICIEMBRE!F10</f>
        <v>2</v>
      </c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f>ENERO!B11+FEBRERO!B11+MARZO!B11+ABRIL!B11+MAYO!B11+JUNIO!B11+JULIO!B11+AGOSTO!B11+SEPTIEMBRE!B11+OCTUBRE!B11+NOVIEMBRE!B11+DICIEMBRE!B11</f>
        <v>1592</v>
      </c>
      <c r="C11" s="25">
        <f>ENERO!C11+FEBRERO!C11+MARZO!C11+ABRIL!C11+MAYO!C11+JUNIO!C11+JULIO!C11+AGOSTO!C11+SEPTIEMBRE!C11+OCTUBRE!C11+NOVIEMBRE!C11+DICIEMBRE!C11</f>
        <v>0</v>
      </c>
      <c r="D11" s="26">
        <f t="shared" ref="D11:D17" si="0">+F11</f>
        <v>1</v>
      </c>
      <c r="E11" s="33">
        <f>ENERO!E11+FEBRERO!E11+MARZO!E11+ABRIL!E11+MAYO!E11+JUNIO!E11+JULIO!E11+AGOSTO!E11+SEPTIEMBRE!E11+OCTUBRE!E11+NOVIEMBRE!E11+DICIEMBRE!E11</f>
        <v>0</v>
      </c>
      <c r="F11" s="34">
        <f>ENERO!F11+FEBRERO!F11+MARZO!F11+ABRIL!F11+MAYO!F11+JUNIO!F11+JULIO!F11+AGOSTO!F11+SEPTIEMBRE!F11+OCTUBRE!F11+NOVIEMBRE!F11+DICIEMBRE!F11</f>
        <v>1</v>
      </c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f>ENERO!B12+FEBRERO!B12+MARZO!B12+ABRIL!B12+MAYO!B12+JUNIO!B12+JULIO!B12+AGOSTO!B12+SEPTIEMBRE!B12+OCTUBRE!B12+NOVIEMBRE!B12+DICIEMBRE!B12</f>
        <v>1023</v>
      </c>
      <c r="C12" s="25">
        <f>ENERO!C12+FEBRERO!C12+MARZO!C12+ABRIL!C12+MAYO!C12+JUNIO!C12+JULIO!C12+AGOSTO!C12+SEPTIEMBRE!C12+OCTUBRE!C12+NOVIEMBRE!C12+DICIEMBRE!C12</f>
        <v>0</v>
      </c>
      <c r="D12" s="26">
        <f t="shared" si="0"/>
        <v>0</v>
      </c>
      <c r="E12" s="33">
        <f>ENERO!E12+FEBRERO!E12+MARZO!E12+ABRIL!E12+MAYO!E12+JUNIO!E12+JULIO!E12+AGOSTO!E12+SEPTIEMBRE!E12+OCTUBRE!E12+NOVIEMBRE!E12+DICIEMBRE!E12</f>
        <v>0</v>
      </c>
      <c r="F12" s="34">
        <f>ENERO!F12+FEBRERO!F12+MARZO!F12+ABRIL!F12+MAYO!F12+JUNIO!F12+JULIO!F12+AGOSTO!F12+SEPTIEMBRE!F12+OCTUBRE!F12+NOVIEMBRE!F12+DICIEMBRE!F12</f>
        <v>0</v>
      </c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f>ENERO!B13+FEBRERO!B13+MARZO!B13+ABRIL!B13+MAYO!B13+JUNIO!B13+JULIO!B13+AGOSTO!B13+SEPTIEMBRE!B13+OCTUBRE!B13+NOVIEMBRE!B13+DICIEMBRE!B13</f>
        <v>125</v>
      </c>
      <c r="C13" s="25">
        <f>ENERO!C13+FEBRERO!C13+MARZO!C13+ABRIL!C13+MAYO!C13+JUNIO!C13+JULIO!C13+AGOSTO!C13+SEPTIEMBRE!C13+OCTUBRE!C13+NOVIEMBRE!C13+DICIEMBRE!C13</f>
        <v>0</v>
      </c>
      <c r="D13" s="26">
        <f t="shared" si="0"/>
        <v>0</v>
      </c>
      <c r="E13" s="33">
        <f>ENERO!E13+FEBRERO!E13+MARZO!E13+ABRIL!E13+MAYO!E13+JUNIO!E13+JULIO!E13+AGOSTO!E13+SEPTIEMBRE!E13+OCTUBRE!E13+NOVIEMBRE!E13+DICIEMBRE!E13</f>
        <v>0</v>
      </c>
      <c r="F13" s="34">
        <f>ENERO!F13+FEBRERO!F13+MARZO!F13+ABRIL!F13+MAYO!F13+JUNIO!F13+JULIO!F13+AGOSTO!F13+SEPTIEMBRE!F13+OCTUBRE!F13+NOVIEMBRE!F13+DICIEMBRE!F13</f>
        <v>0</v>
      </c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>
        <f>ENERO!B14+FEBRERO!B14+MARZO!B14+ABRIL!B14+MAYO!B14+JUNIO!B14+JULIO!B14+AGOSTO!B14+SEPTIEMBRE!B14+OCTUBRE!B14+NOVIEMBRE!B14+DICIEMBRE!B14</f>
        <v>14</v>
      </c>
      <c r="C14" s="25">
        <f>ENERO!C14+FEBRERO!C14+MARZO!C14+ABRIL!C14+MAYO!C14+JUNIO!C14+JULIO!C14+AGOSTO!C14+SEPTIEMBRE!C14+OCTUBRE!C14+NOVIEMBRE!C14+DICIEMBRE!C14</f>
        <v>3</v>
      </c>
      <c r="D14" s="37">
        <f t="shared" si="0"/>
        <v>16</v>
      </c>
      <c r="E14" s="33">
        <f>ENERO!E14+FEBRERO!E14+MARZO!E14+ABRIL!E14+MAYO!E14+JUNIO!E14+JULIO!E14+AGOSTO!E14+SEPTIEMBRE!E14+OCTUBRE!E14+NOVIEMBRE!E14+DICIEMBRE!E14</f>
        <v>0</v>
      </c>
      <c r="F14" s="38">
        <f>ENERO!F14+FEBRERO!F14+MARZO!F14+ABRIL!F14+MAYO!F14+JUNIO!F14+JULIO!F14+AGOSTO!F14+SEPTIEMBRE!F14+OCTUBRE!F14+NOVIEMBRE!F14+DICIEMBRE!F14</f>
        <v>16</v>
      </c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f>ENERO!B15+FEBRERO!B15+MARZO!B15+ABRIL!B15+MAYO!B15+JUNIO!B15+JULIO!B15+AGOSTO!B15+SEPTIEMBRE!B15+OCTUBRE!B15+NOVIEMBRE!B15+DICIEMBRE!B15</f>
        <v>1378</v>
      </c>
      <c r="C15" s="41">
        <f>ENERO!C15+FEBRERO!C15+MARZO!C15+ABRIL!C15+MAYO!C15+JUNIO!C15+JULIO!C15+AGOSTO!C15+SEPTIEMBRE!C15+OCTUBRE!C15+NOVIEMBRE!C15+DICIEMBRE!C15</f>
        <v>1235</v>
      </c>
      <c r="D15" s="37">
        <f t="shared" si="0"/>
        <v>3</v>
      </c>
      <c r="E15" s="33">
        <f>ENERO!E15+FEBRERO!E15+MARZO!E15+ABRIL!E15+MAYO!E15+JUNIO!E15+JULIO!E15+AGOSTO!E15+SEPTIEMBRE!E15+OCTUBRE!E15+NOVIEMBRE!E15+DICIEMBRE!E15</f>
        <v>0</v>
      </c>
      <c r="F15" s="42">
        <f>ENERO!F15+FEBRERO!F15+MARZO!F15+ABRIL!F15+MAYO!F15+JUNIO!F15+JULIO!F15+AGOSTO!F15+SEPTIEMBRE!F15+OCTUBRE!F15+NOVIEMBRE!F15+DICIEMBRE!F15</f>
        <v>3</v>
      </c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>
        <f>ENERO!B16+FEBRERO!B16+MARZO!B16+ABRIL!B16+MAYO!B16+JUNIO!B16+JULIO!B16+AGOSTO!B16+SEPTIEMBRE!B16+OCTUBRE!B16+NOVIEMBRE!B16+DICIEMBRE!B16</f>
        <v>0</v>
      </c>
      <c r="C16" s="41">
        <f>ENERO!C16+FEBRERO!C16+MARZO!C16+ABRIL!C16+MAYO!C16+JUNIO!C16+JULIO!C16+AGOSTO!C16+SEPTIEMBRE!C16+OCTUBRE!C16+NOVIEMBRE!C16+DICIEMBRE!C16</f>
        <v>0</v>
      </c>
      <c r="D16" s="37">
        <f t="shared" si="0"/>
        <v>0</v>
      </c>
      <c r="E16" s="33">
        <f>ENERO!E16+FEBRERO!E16+MARZO!E16+ABRIL!E16+MAYO!E16+JUNIO!E16+JULIO!E16+AGOSTO!E16+SEPTIEMBRE!E16+OCTUBRE!E16+NOVIEMBRE!E16+DICIEMBRE!E16</f>
        <v>0</v>
      </c>
      <c r="F16" s="38">
        <f>ENERO!F16+FEBRERO!F16+MARZO!F16+ABRIL!F16+MAYO!F16+JUNIO!F16+JULIO!F16+AGOSTO!F16+SEPTIEMBRE!F16+OCTUBRE!F16+NOVIEMBRE!F16+DICIEMBRE!F16</f>
        <v>0</v>
      </c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f>ENERO!B17+FEBRERO!B17+MARZO!B17+ABRIL!B17+MAYO!B17+JUNIO!B17+JULIO!B17+AGOSTO!B17+SEPTIEMBRE!B17+OCTUBRE!B17+NOVIEMBRE!B17+DICIEMBRE!B17</f>
        <v>2466</v>
      </c>
      <c r="C17" s="41">
        <f>ENERO!C17+FEBRERO!C17+MARZO!C17+ABRIL!C17+MAYO!C17+JUNIO!C17+JULIO!C17+AGOSTO!C17+SEPTIEMBRE!C17+OCTUBRE!C17+NOVIEMBRE!C17+DICIEMBRE!C17</f>
        <v>0</v>
      </c>
      <c r="D17" s="37">
        <f t="shared" si="0"/>
        <v>4</v>
      </c>
      <c r="E17" s="33">
        <f>ENERO!E17+FEBRERO!E17+MARZO!E17+ABRIL!E17+MAYO!E17+JUNIO!E17+JULIO!E17+AGOSTO!E17+SEPTIEMBRE!E17+OCTUBRE!E17+NOVIEMBRE!E17+DICIEMBRE!E17</f>
        <v>0</v>
      </c>
      <c r="F17" s="43">
        <f>ENERO!F17+FEBRERO!F17+MARZO!F17+ABRIL!F17+MAYO!F17+JUNIO!F17+JULIO!F17+AGOSTO!F17+SEPTIEMBRE!F17+OCTUBRE!F17+NOVIEMBRE!F17+DICIEMBRE!F17</f>
        <v>4</v>
      </c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>
        <f>ENERO!B18+FEBRERO!B18+MARZO!B18+ABRIL!B18+MAYO!B18+JUNIO!B18+JULIO!B18+AGOSTO!B18+SEPTIEMBRE!B18+OCTUBRE!B18+NOVIEMBRE!B18+DICIEMBRE!B18</f>
        <v>13</v>
      </c>
      <c r="C18" s="41">
        <f>ENERO!C18+FEBRERO!C18+MARZO!C18+ABRIL!C18+MAYO!C18+JUNIO!C18+JULIO!C18+AGOSTO!C18+SEPTIEMBRE!C18+OCTUBRE!C18+NOVIEMBRE!C18+DICIEMBRE!C18</f>
        <v>0</v>
      </c>
      <c r="D18" s="37">
        <f>+E18+F18</f>
        <v>4</v>
      </c>
      <c r="E18" s="40">
        <f>ENERO!E18+FEBRERO!E18+MARZO!E18+ABRIL!E18+MAYO!E18+JUNIO!E18+JULIO!E18+AGOSTO!E18+SEPTIEMBRE!E18+OCTUBRE!E18+NOVIEMBRE!E18+DICIEMBRE!E18</f>
        <v>3</v>
      </c>
      <c r="F18" s="38">
        <f>ENERO!F18+FEBRERO!F18+MARZO!F18+ABRIL!F18+MAYO!F18+JUNIO!F18+JULIO!F18+AGOSTO!F18+SEPTIEMBRE!F18+OCTUBRE!F18+NOVIEMBRE!F18+DICIEMBRE!F18</f>
        <v>1</v>
      </c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f>ENERO!B19+FEBRERO!B19+MARZO!B19+ABRIL!B19+MAYO!B19+JUNIO!B19+JULIO!B19+AGOSTO!B19+SEPTIEMBRE!B19+OCTUBRE!B19+NOVIEMBRE!B19+DICIEMBRE!B19</f>
        <v>24</v>
      </c>
      <c r="C19" s="41">
        <f>ENERO!C19+FEBRERO!C19+MARZO!C19+ABRIL!C19+MAYO!C19+JUNIO!C19+JULIO!C19+AGOSTO!C19+SEPTIEMBRE!C19+OCTUBRE!C19+NOVIEMBRE!C19+DICIEMBRE!C19</f>
        <v>0</v>
      </c>
      <c r="D19" s="37">
        <f t="shared" ref="D19:D25" si="4">+E19+F19</f>
        <v>0</v>
      </c>
      <c r="E19" s="40">
        <f>ENERO!E19+FEBRERO!E19+MARZO!E19+ABRIL!E19+MAYO!E19+JUNIO!E19+JULIO!E19+AGOSTO!E19+SEPTIEMBRE!E19+OCTUBRE!E19+NOVIEMBRE!E19+DICIEMBRE!E19</f>
        <v>0</v>
      </c>
      <c r="F19" s="43">
        <f>ENERO!F19+FEBRERO!F19+MARZO!F19+ABRIL!F19+MAYO!F19+JUNIO!F19+JULIO!F19+AGOSTO!F19+SEPTIEMBRE!F19+OCTUBRE!F19+NOVIEMBRE!F19+DICIEMBRE!F19</f>
        <v>0</v>
      </c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f>ENERO!B20+FEBRERO!B20+MARZO!B20+ABRIL!B20+MAYO!B20+JUNIO!B20+JULIO!B20+AGOSTO!B20+SEPTIEMBRE!B20+OCTUBRE!B20+NOVIEMBRE!B20+DICIEMBRE!B20</f>
        <v>8461</v>
      </c>
      <c r="C20" s="41">
        <f>ENERO!C20+FEBRERO!C20+MARZO!C20+ABRIL!C20+MAYO!C20+JUNIO!C20+JULIO!C20+AGOSTO!C20+SEPTIEMBRE!C20+OCTUBRE!C20+NOVIEMBRE!C20+DICIEMBRE!C20</f>
        <v>0</v>
      </c>
      <c r="D20" s="37">
        <f t="shared" si="4"/>
        <v>17</v>
      </c>
      <c r="E20" s="40">
        <f>ENERO!E20+FEBRERO!E20+MARZO!E20+ABRIL!E20+MAYO!E20+JUNIO!E20+JULIO!E20+AGOSTO!E20+SEPTIEMBRE!E20+OCTUBRE!E20+NOVIEMBRE!E20+DICIEMBRE!E20</f>
        <v>2</v>
      </c>
      <c r="F20" s="43">
        <f>ENERO!F20+FEBRERO!F20+MARZO!F20+ABRIL!F20+MAYO!F20+JUNIO!F20+JULIO!F20+AGOSTO!F20+SEPTIEMBRE!F20+OCTUBRE!F20+NOVIEMBRE!F20+DICIEMBRE!F20</f>
        <v>15</v>
      </c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f>ENERO!B21+FEBRERO!B21+MARZO!B21+ABRIL!B21+MAYO!B21+JUNIO!B21+JULIO!B21+AGOSTO!B21+SEPTIEMBRE!B21+OCTUBRE!B21+NOVIEMBRE!B21+DICIEMBRE!B21</f>
        <v>221</v>
      </c>
      <c r="C21" s="41">
        <f>ENERO!C21+FEBRERO!C21+MARZO!C21+ABRIL!C21+MAYO!C21+JUNIO!C21+JULIO!C21+AGOSTO!C21+SEPTIEMBRE!C21+OCTUBRE!C21+NOVIEMBRE!C21+DICIEMBRE!C21</f>
        <v>0</v>
      </c>
      <c r="D21" s="37">
        <f t="shared" si="4"/>
        <v>106</v>
      </c>
      <c r="E21" s="40">
        <f>ENERO!E21+FEBRERO!E21+MARZO!E21+ABRIL!E21+MAYO!E21+JUNIO!E21+JULIO!E21+AGOSTO!E21+SEPTIEMBRE!E21+OCTUBRE!E21+NOVIEMBRE!E21+DICIEMBRE!E21</f>
        <v>30</v>
      </c>
      <c r="F21" s="43">
        <f>ENERO!F21+FEBRERO!F21+MARZO!F21+ABRIL!F21+MAYO!F21+JUNIO!F21+JULIO!F21+AGOSTO!F21+SEPTIEMBRE!F21+OCTUBRE!F21+NOVIEMBRE!F21+DICIEMBRE!F21</f>
        <v>76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f>ENERO!B22+FEBRERO!B22+MARZO!B22+ABRIL!B22+MAYO!B22+JUNIO!B22+JULIO!B22+AGOSTO!B22+SEPTIEMBRE!B22+OCTUBRE!B22+NOVIEMBRE!B22+DICIEMBRE!B22</f>
        <v>3663</v>
      </c>
      <c r="C22" s="41">
        <f>ENERO!C22+FEBRERO!C22+MARZO!C22+ABRIL!C22+MAYO!C22+JUNIO!C22+JULIO!C22+AGOSTO!C22+SEPTIEMBRE!C22+OCTUBRE!C22+NOVIEMBRE!C22+DICIEMBRE!C22</f>
        <v>0</v>
      </c>
      <c r="D22" s="37">
        <f t="shared" si="4"/>
        <v>13</v>
      </c>
      <c r="E22" s="40">
        <f>ENERO!E22+FEBRERO!E22+MARZO!E22+ABRIL!E22+MAYO!E22+JUNIO!E22+JULIO!E22+AGOSTO!E22+SEPTIEMBRE!E22+OCTUBRE!E22+NOVIEMBRE!E22+DICIEMBRE!E22</f>
        <v>6</v>
      </c>
      <c r="F22" s="43">
        <f>ENERO!F22+FEBRERO!F22+MARZO!F22+ABRIL!F22+MAYO!F22+JUNIO!F22+JULIO!F22+AGOSTO!F22+SEPTIEMBRE!F22+OCTUBRE!F22+NOVIEMBRE!F22+DICIEMBRE!F22</f>
        <v>7</v>
      </c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>
        <f>ENERO!B23+FEBRERO!B23+MARZO!B23+ABRIL!B23+MAYO!B23+JUNIO!B23+JULIO!B23+AGOSTO!B23+SEPTIEMBRE!B23+OCTUBRE!B23+NOVIEMBRE!B23+DICIEMBRE!B23</f>
        <v>0</v>
      </c>
      <c r="C23" s="41">
        <f>ENERO!C23+FEBRERO!C23+MARZO!C23+ABRIL!C23+MAYO!C23+JUNIO!C23+JULIO!C23+AGOSTO!C23+SEPTIEMBRE!C23+OCTUBRE!C23+NOVIEMBRE!C23+DICIEMBRE!C23</f>
        <v>0</v>
      </c>
      <c r="D23" s="37">
        <f t="shared" si="4"/>
        <v>0</v>
      </c>
      <c r="E23" s="40">
        <f>ENERO!E23+FEBRERO!E23+MARZO!E23+ABRIL!E23+MAYO!E23+JUNIO!E23+JULIO!E23+AGOSTO!E23+SEPTIEMBRE!E23+OCTUBRE!E23+NOVIEMBRE!E23+DICIEMBRE!E23</f>
        <v>0</v>
      </c>
      <c r="F23" s="43">
        <f>ENERO!F23+FEBRERO!F23+MARZO!F23+ABRIL!F23+MAYO!F23+JUNIO!F23+JULIO!F23+AGOSTO!F23+SEPTIEMBRE!F23+OCTUBRE!F23+NOVIEMBRE!F23+DICIEMBRE!F23</f>
        <v>0</v>
      </c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>
        <f>ENERO!B24+FEBRERO!B24+MARZO!B24+ABRIL!B24+MAYO!B24+JUNIO!B24+JULIO!B24+AGOSTO!B24+SEPTIEMBRE!B24+OCTUBRE!B24+NOVIEMBRE!B24+DICIEMBRE!B24</f>
        <v>1</v>
      </c>
      <c r="C24" s="41">
        <f>ENERO!C24+FEBRERO!C24+MARZO!C24+ABRIL!C24+MAYO!C24+JUNIO!C24+JULIO!C24+AGOSTO!C24+SEPTIEMBRE!C24+OCTUBRE!C24+NOVIEMBRE!C24+DICIEMBRE!C24</f>
        <v>0</v>
      </c>
      <c r="D24" s="37">
        <f t="shared" si="4"/>
        <v>0</v>
      </c>
      <c r="E24" s="40">
        <f>ENERO!E24+FEBRERO!E24+MARZO!E24+ABRIL!E24+MAYO!E24+JUNIO!E24+JULIO!E24+AGOSTO!E24+SEPTIEMBRE!E24+OCTUBRE!E24+NOVIEMBRE!E24+DICIEMBRE!E24</f>
        <v>0</v>
      </c>
      <c r="F24" s="43">
        <f>ENERO!F24+FEBRERO!F24+MARZO!F24+ABRIL!F24+MAYO!F24+JUNIO!F24+JULIO!F24+AGOSTO!F24+SEPTIEMBRE!F24+OCTUBRE!F24+NOVIEMBRE!F24+DICIEMBRE!F24</f>
        <v>0</v>
      </c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>
        <f>ENERO!B25+FEBRERO!B25+MARZO!B25+ABRIL!B25+MAYO!B25+JUNIO!B25+JULIO!B25+AGOSTO!B25+SEPTIEMBRE!B25+OCTUBRE!B25+NOVIEMBRE!B25+DICIEMBRE!B25</f>
        <v>1855</v>
      </c>
      <c r="C25" s="41">
        <f>ENERO!C25+FEBRERO!C25+MARZO!C25+ABRIL!C25+MAYO!C25+JUNIO!C25+JULIO!C25+AGOSTO!C25+SEPTIEMBRE!C25+OCTUBRE!C25+NOVIEMBRE!C25+DICIEMBRE!C25</f>
        <v>97</v>
      </c>
      <c r="D25" s="37">
        <f t="shared" si="4"/>
        <v>19</v>
      </c>
      <c r="E25" s="44">
        <f>ENERO!E25+FEBRERO!E25+MARZO!E25+ABRIL!E25+MAYO!E25+JUNIO!E25+JULIO!E25+AGOSTO!E25+SEPTIEMBRE!E25+OCTUBRE!E25+NOVIEMBRE!E25+DICIEMBRE!E25</f>
        <v>7</v>
      </c>
      <c r="F25" s="43">
        <f>ENERO!F25+FEBRERO!F25+MARZO!F25+ABRIL!F25+MAYO!F25+JUNIO!F25+JULIO!F25+AGOSTO!F25+SEPTIEMBRE!F25+OCTUBRE!F25+NOVIEMBRE!F25+DICIEMBRE!F25</f>
        <v>12</v>
      </c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f>ENERO!B29+FEBRERO!B29+MARZO!B29+ABRIL!B29+MAYO!B29+JUNIO!B29+JULIO!B29+AGOSTO!B29+SEPTIEMBRE!B29+OCTUBRE!B29+NOVIEMBRE!B29+DICIEMBRE!B29</f>
        <v>214</v>
      </c>
      <c r="C29" s="48">
        <f>ENERO!C29+FEBRERO!C29+MARZO!C29+ABRIL!C29+MAYO!C29+JUNIO!C29+JULIO!C29+AGOSTO!C29+SEPTIEMBRE!C29+OCTUBRE!C29+NOVIEMBRE!C29+DICIEMBRE!C29</f>
        <v>0</v>
      </c>
      <c r="D29" s="25">
        <f>ENERO!D29+FEBRERO!D29+MARZO!D29+ABRIL!D29+MAYO!D29+JUNIO!D29+JULIO!D29+AGOSTO!D29+SEPTIEMBRE!D29+OCTUBRE!D29+NOVIEMBRE!D29+DICIEMBRE!D29</f>
        <v>0</v>
      </c>
      <c r="E29" s="47">
        <f>ENERO!E29+FEBRERO!E29+MARZO!E29+ABRIL!E29+MAYO!E29+JUNIO!E29+JULIO!E29+AGOSTO!E29+SEPTIEMBRE!E29+OCTUBRE!E29+NOVIEMBRE!E29+DICIEMBRE!E29</f>
        <v>178</v>
      </c>
      <c r="F29" s="48">
        <f>ENERO!F29+FEBRERO!F29+MARZO!F29+ABRIL!F29+MAYO!F29+JUNIO!F29+JULIO!F29+AGOSTO!F29+SEPTIEMBRE!F29+OCTUBRE!F29+NOVIEMBRE!F29+DICIEMBRE!F29</f>
        <v>1</v>
      </c>
      <c r="G29" s="25">
        <f>ENERO!G29+FEBRERO!G29+MARZO!G29+ABRIL!G29+MAYO!G29+JUNIO!G29+JULIO!G29+AGOSTO!G29+SEPTIEMBRE!G29+OCTUBRE!G29+NOVIEMBRE!G29+DICIEMBRE!G29</f>
        <v>0</v>
      </c>
      <c r="H29" s="47">
        <f>ENERO!H29+FEBRERO!H29+MARZO!H29+ABRIL!H29+MAYO!H29+JUNIO!H29+JULIO!H29+AGOSTO!H29+SEPTIEMBRE!H29+OCTUBRE!H29+NOVIEMBRE!H29+DICIEMBRE!H29</f>
        <v>0</v>
      </c>
      <c r="I29" s="48">
        <f>ENERO!I29+FEBRERO!I29+MARZO!I29+ABRIL!I29+MAYO!I29+JUNIO!I29+JULIO!I29+AGOSTO!I29+SEPTIEMBRE!I29+OCTUBRE!I29+NOVIEMBRE!I29+DICIEMBRE!I29</f>
        <v>0</v>
      </c>
      <c r="J29" s="25">
        <f>ENERO!J29+FEBRERO!J29+MARZO!J29+ABRIL!J29+MAYO!J29+JUNIO!J29+JULIO!J29+AGOSTO!J29+SEPTIEMBRE!J29+OCTUBRE!J29+NOVIEMBRE!J29+DICIEMBRE!J29</f>
        <v>0</v>
      </c>
      <c r="K29" s="47">
        <f>ENERO!K29+FEBRERO!K29+MARZO!K29+ABRIL!K29+MAYO!K29+JUNIO!K29+JULIO!K29+AGOSTO!K29+SEPTIEMBRE!K29+OCTUBRE!K29+NOVIEMBRE!K29+DICIEMBRE!K29</f>
        <v>0</v>
      </c>
      <c r="L29" s="48">
        <f>ENERO!L29+FEBRERO!L29+MARZO!L29+ABRIL!L29+MAYO!L29+JUNIO!L29+JULIO!L29+AGOSTO!L29+SEPTIEMBRE!L29+OCTUBRE!L29+NOVIEMBRE!L29+DICIEMBRE!L29</f>
        <v>0</v>
      </c>
      <c r="M29" s="25">
        <f>ENERO!M29+FEBRERO!M29+MARZO!M29+ABRIL!M29+MAYO!M29+JUNIO!M29+JULIO!M29+AGOSTO!M29+SEPTIEMBRE!M29+OCTUBRE!M29+NOVIEMBRE!M29+DICIEMBRE!M29</f>
        <v>0</v>
      </c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>
        <f>ENERO!B30+FEBRERO!B30+MARZO!B30+ABRIL!B30+MAYO!B30+JUNIO!B30+JULIO!B30+AGOSTO!B30+SEPTIEMBRE!B30+OCTUBRE!B30+NOVIEMBRE!B30+DICIEMBRE!B30</f>
        <v>0</v>
      </c>
      <c r="C30" s="49">
        <f>ENERO!C30+FEBRERO!C30+MARZO!C30+ABRIL!C30+MAYO!C30+JUNIO!C30+JULIO!C30+AGOSTO!C30+SEPTIEMBRE!C30+OCTUBRE!C30+NOVIEMBRE!C30+DICIEMBRE!C30</f>
        <v>0</v>
      </c>
      <c r="D30" s="25">
        <f>ENERO!D30+FEBRERO!D30+MARZO!D30+ABRIL!D30+MAYO!D30+JUNIO!D30+JULIO!D30+AGOSTO!D30+SEPTIEMBRE!D30+OCTUBRE!D30+NOVIEMBRE!D30+DICIEMBRE!D30</f>
        <v>0</v>
      </c>
      <c r="E30" s="24">
        <f>ENERO!E30+FEBRERO!E30+MARZO!E30+ABRIL!E30+MAYO!E30+JUNIO!E30+JULIO!E30+AGOSTO!E30+SEPTIEMBRE!E30+OCTUBRE!E30+NOVIEMBRE!E30+DICIEMBRE!E30</f>
        <v>0</v>
      </c>
      <c r="F30" s="49">
        <f>ENERO!F30+FEBRERO!F30+MARZO!F30+ABRIL!F30+MAYO!F30+JUNIO!F30+JULIO!F30+AGOSTO!F30+SEPTIEMBRE!F30+OCTUBRE!F30+NOVIEMBRE!F30+DICIEMBRE!F30</f>
        <v>0</v>
      </c>
      <c r="G30" s="25">
        <f>ENERO!G30+FEBRERO!G30+MARZO!G30+ABRIL!G30+MAYO!G30+JUNIO!G30+JULIO!G30+AGOSTO!G30+SEPTIEMBRE!G30+OCTUBRE!G30+NOVIEMBRE!G30+DICIEMBRE!G30</f>
        <v>0</v>
      </c>
      <c r="H30" s="24">
        <f>ENERO!H30+FEBRERO!H30+MARZO!H30+ABRIL!H30+MAYO!H30+JUNIO!H30+JULIO!H30+AGOSTO!H30+SEPTIEMBRE!H30+OCTUBRE!H30+NOVIEMBRE!H30+DICIEMBRE!H30</f>
        <v>0</v>
      </c>
      <c r="I30" s="49">
        <f>ENERO!I30+FEBRERO!I30+MARZO!I30+ABRIL!I30+MAYO!I30+JUNIO!I30+JULIO!I30+AGOSTO!I30+SEPTIEMBRE!I30+OCTUBRE!I30+NOVIEMBRE!I30+DICIEMBRE!I30</f>
        <v>0</v>
      </c>
      <c r="J30" s="25">
        <f>ENERO!J30+FEBRERO!J30+MARZO!J30+ABRIL!J30+MAYO!J30+JUNIO!J30+JULIO!J30+AGOSTO!J30+SEPTIEMBRE!J30+OCTUBRE!J30+NOVIEMBRE!J30+DICIEMBRE!J30</f>
        <v>0</v>
      </c>
      <c r="K30" s="24">
        <f>ENERO!K30+FEBRERO!K30+MARZO!K30+ABRIL!K30+MAYO!K30+JUNIO!K30+JULIO!K30+AGOSTO!K30+SEPTIEMBRE!K30+OCTUBRE!K30+NOVIEMBRE!K30+DICIEMBRE!K30</f>
        <v>0</v>
      </c>
      <c r="L30" s="49">
        <f>ENERO!L30+FEBRERO!L30+MARZO!L30+ABRIL!L30+MAYO!L30+JUNIO!L30+JULIO!L30+AGOSTO!L30+SEPTIEMBRE!L30+OCTUBRE!L30+NOVIEMBRE!L30+DICIEMBRE!L30</f>
        <v>0</v>
      </c>
      <c r="M30" s="25">
        <f>ENERO!M30+FEBRERO!M30+MARZO!M30+ABRIL!M30+MAYO!M30+JUNIO!M30+JULIO!M30+AGOSTO!M30+SEPTIEMBRE!M30+OCTUBRE!M30+NOVIEMBRE!M30+DICIEMBRE!M30</f>
        <v>0</v>
      </c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f>ENERO!B34+FEBRERO!B34+MARZO!B34+ABRIL!B34+MAYO!B34+JUNIO!B34+JULIO!B34+AGOSTO!B34+SEPTIEMBRE!B34+OCTUBRE!B34+NOVIEMBRE!B34+DICIEMBRE!B34</f>
        <v>2268</v>
      </c>
      <c r="C34" s="48">
        <f>ENERO!C34+FEBRERO!C34+MARZO!C34+ABRIL!C34+MAYO!C34+JUNIO!C34+JULIO!C34+AGOSTO!C34+SEPTIEMBRE!C34+OCTUBRE!C34+NOVIEMBRE!C34+DICIEMBRE!C34</f>
        <v>7</v>
      </c>
      <c r="D34" s="25">
        <f>ENERO!D34+FEBRERO!D34+MARZO!D34+ABRIL!D34+MAYO!D34+JUNIO!D34+JULIO!D34+AGOSTO!D34+SEPTIEMBRE!D34+OCTUBRE!D34+NOVIEMBRE!D34+DICIEMBRE!D34</f>
        <v>0</v>
      </c>
      <c r="E34" s="30"/>
      <c r="AT34" s="15"/>
    </row>
    <row r="35" spans="1:46" s="14" customFormat="1" ht="15.95" customHeight="1" x14ac:dyDescent="0.2">
      <c r="A35" s="23" t="s">
        <v>41</v>
      </c>
      <c r="B35" s="24">
        <f>ENERO!B35+FEBRERO!B35+MARZO!B35+ABRIL!B35+MAYO!B35+JUNIO!B35+JULIO!B35+AGOSTO!B35+SEPTIEMBRE!B35+OCTUBRE!B35+NOVIEMBRE!B35+DICIEMBRE!B35</f>
        <v>3</v>
      </c>
      <c r="C35" s="49">
        <f>ENERO!C35+FEBRERO!C35+MARZO!C35+ABRIL!C35+MAYO!C35+JUNIO!C35+JULIO!C35+AGOSTO!C35+SEPTIEMBRE!C35+OCTUBRE!C35+NOVIEMBRE!C35+DICIEMBRE!C35</f>
        <v>0</v>
      </c>
      <c r="D35" s="25">
        <f>ENERO!D35+FEBRERO!D35+MARZO!D35+ABRIL!D35+MAYO!D35+JUNIO!D35+JULIO!D35+AGOSTO!D35+SEPTIEMBRE!D35+OCTUBRE!D35+NOVIEMBRE!D35+DICIEMBRE!D35</f>
        <v>0</v>
      </c>
      <c r="AT35" s="15"/>
    </row>
    <row r="36" spans="1:46" s="14" customFormat="1" ht="15.95" customHeight="1" x14ac:dyDescent="0.2">
      <c r="A36" s="36" t="s">
        <v>20</v>
      </c>
      <c r="B36" s="40">
        <f>ENERO!B36+FEBRERO!B36+MARZO!B36+ABRIL!B36+MAYO!B36+JUNIO!B36+JULIO!B36+AGOSTO!B36+SEPTIEMBRE!B36+OCTUBRE!B36+NOVIEMBRE!B36+DICIEMBRE!B36</f>
        <v>19</v>
      </c>
      <c r="C36" s="51">
        <f>ENERO!C36+FEBRERO!C36+MARZO!C36+ABRIL!C36+MAYO!C36+JUNIO!C36+JULIO!C36+AGOSTO!C36+SEPTIEMBRE!C36+OCTUBRE!C36+NOVIEMBRE!C36+DICIEMBRE!C36</f>
        <v>0</v>
      </c>
      <c r="D36" s="41">
        <f>ENERO!D36+FEBRERO!D36+MARZO!D36+ABRIL!D36+MAYO!D36+JUNIO!D36+JULIO!D36+AGOSTO!D36+SEPTIEMBRE!D36+OCTUBRE!D36+NOVIEMBRE!D36+DICIEMBRE!D36</f>
        <v>0</v>
      </c>
      <c r="AT36" s="15"/>
    </row>
    <row r="37" spans="1:46" s="14" customFormat="1" ht="15.95" customHeight="1" x14ac:dyDescent="0.2">
      <c r="A37" s="39" t="s">
        <v>26</v>
      </c>
      <c r="B37" s="40">
        <f>ENERO!B37+FEBRERO!B37+MARZO!B37+ABRIL!B37+MAYO!B37+JUNIO!B37+JULIO!B37+AGOSTO!B37+SEPTIEMBRE!B37+OCTUBRE!B37+NOVIEMBRE!B37+DICIEMBRE!B37</f>
        <v>28</v>
      </c>
      <c r="C37" s="51">
        <f>ENERO!C37+FEBRERO!C37+MARZO!C37+ABRIL!C37+MAYO!C37+JUNIO!C37+JULIO!C37+AGOSTO!C37+SEPTIEMBRE!C37+OCTUBRE!C37+NOVIEMBRE!C37+DICIEMBRE!C37</f>
        <v>0</v>
      </c>
      <c r="D37" s="41">
        <f>ENERO!D37+FEBRERO!D37+MARZO!D37+ABRIL!D37+MAYO!D37+JUNIO!D37+JULIO!D37+AGOSTO!D37+SEPTIEMBRE!D37+OCTUBRE!D37+NOVIEMBRE!D37+DICIEMBRE!D37</f>
        <v>0</v>
      </c>
      <c r="AT37" s="15"/>
    </row>
    <row r="38" spans="1:46" s="14" customFormat="1" ht="15.95" customHeight="1" x14ac:dyDescent="0.2">
      <c r="A38" s="39" t="s">
        <v>42</v>
      </c>
      <c r="B38" s="40">
        <f>ENERO!B38+FEBRERO!B38+MARZO!B38+ABRIL!B38+MAYO!B38+JUNIO!B38+JULIO!B38+AGOSTO!B38+SEPTIEMBRE!B38+OCTUBRE!B38+NOVIEMBRE!B38+DICIEMBRE!B38</f>
        <v>47</v>
      </c>
      <c r="C38" s="51">
        <f>ENERO!C38+FEBRERO!C38+MARZO!C38+ABRIL!C38+MAYO!C38+JUNIO!C38+JULIO!C38+AGOSTO!C38+SEPTIEMBRE!C38+OCTUBRE!C38+NOVIEMBRE!C38+DICIEMBRE!C38</f>
        <v>0</v>
      </c>
      <c r="D38" s="41">
        <f>ENERO!D38+FEBRERO!D38+MARZO!D38+ABRIL!D38+MAYO!D38+JUNIO!D38+JULIO!D38+AGOSTO!D38+SEPTIEMBRE!D38+OCTUBRE!D38+NOVIEMBRE!D38+DICIEMBRE!D38</f>
        <v>0</v>
      </c>
      <c r="AT38" s="15"/>
    </row>
    <row r="39" spans="1:46" s="14" customFormat="1" ht="24.95" customHeight="1" x14ac:dyDescent="0.15">
      <c r="A39" s="36" t="s">
        <v>43</v>
      </c>
      <c r="B39" s="40">
        <f>ENERO!B39+FEBRERO!B39+MARZO!B39+ABRIL!B39+MAYO!B39+JUNIO!B39+JULIO!B39+AGOSTO!B39+SEPTIEMBRE!B39+OCTUBRE!B39+NOVIEMBRE!B39+DICIEMBRE!B39</f>
        <v>4</v>
      </c>
      <c r="C39" s="51">
        <f>ENERO!C39+FEBRERO!C39+MARZO!C39+ABRIL!C39+MAYO!C39+JUNIO!C39+JULIO!C39+AGOSTO!C39+SEPTIEMBRE!C39+OCTUBRE!C39+NOVIEMBRE!C39+DICIEMBRE!C39</f>
        <v>0</v>
      </c>
      <c r="D39" s="41">
        <f>ENERO!D39+FEBRERO!D39+MARZO!D39+ABRIL!D39+MAYO!D39+JUNIO!D39+JULIO!D39+AGOSTO!D39+SEPTIEMBRE!D39+OCTUBRE!D39+NOVIEMBRE!D39+DICIEMBRE!D39</f>
        <v>0</v>
      </c>
    </row>
    <row r="40" spans="1:46" s="14" customFormat="1" ht="15.75" customHeight="1" x14ac:dyDescent="0.15">
      <c r="A40" s="36" t="s">
        <v>23</v>
      </c>
      <c r="B40" s="40">
        <f>ENERO!B40+FEBRERO!B40+MARZO!B40+ABRIL!B40+MAYO!B40+JUNIO!B40+JULIO!B40+AGOSTO!B40+SEPTIEMBRE!B40+OCTUBRE!B40+NOVIEMBRE!B40+DICIEMBRE!B40</f>
        <v>6</v>
      </c>
      <c r="C40" s="51">
        <f>ENERO!C40+FEBRERO!C40+MARZO!C40+ABRIL!C40+MAYO!C40+JUNIO!C40+JULIO!C40+AGOSTO!C40+SEPTIEMBRE!C40+OCTUBRE!C40+NOVIEMBRE!C40+DICIEMBRE!C40</f>
        <v>0</v>
      </c>
      <c r="D40" s="41">
        <f>ENERO!D40+FEBRERO!D40+MARZO!D40+ABRIL!D40+MAYO!D40+JUNIO!D40+JULIO!D40+AGOSTO!D40+SEPTIEMBRE!D40+OCTUBRE!D40+NOVIEMBRE!D40+DICIEMBRE!D40</f>
        <v>0</v>
      </c>
    </row>
    <row r="41" spans="1:46" s="14" customFormat="1" ht="24.75" customHeight="1" x14ac:dyDescent="0.15">
      <c r="A41" s="36" t="s">
        <v>44</v>
      </c>
      <c r="B41" s="40">
        <f>ENERO!B41+FEBRERO!B41+MARZO!B41+ABRIL!B41+MAYO!B41+JUNIO!B41+JULIO!B41+AGOSTO!B41+SEPTIEMBRE!B41+OCTUBRE!B41+NOVIEMBRE!B41+DICIEMBRE!B41</f>
        <v>4</v>
      </c>
      <c r="C41" s="51">
        <f>ENERO!C41+FEBRERO!C41+MARZO!C41+ABRIL!C41+MAYO!C41+JUNIO!C41+JULIO!C41+AGOSTO!C41+SEPTIEMBRE!C41+OCTUBRE!C41+NOVIEMBRE!C41+DICIEMBRE!C41</f>
        <v>0</v>
      </c>
      <c r="D41" s="41">
        <f>ENERO!D41+FEBRERO!D41+MARZO!D41+ABRIL!D41+MAYO!D41+JUNIO!D41+JULIO!D41+AGOSTO!D41+SEPTIEMBRE!D41+OCTUBRE!D41+NOVIEMBRE!D41+DICIEMBRE!D41</f>
        <v>0</v>
      </c>
    </row>
    <row r="42" spans="1:46" s="14" customFormat="1" ht="15.95" customHeight="1" x14ac:dyDescent="0.15">
      <c r="A42" s="39" t="s">
        <v>24</v>
      </c>
      <c r="B42" s="40">
        <f>ENERO!B42+FEBRERO!B42+MARZO!B42+ABRIL!B42+MAYO!B42+JUNIO!B42+JULIO!B42+AGOSTO!B42+SEPTIEMBRE!B42+OCTUBRE!B42+NOVIEMBRE!B42+DICIEMBRE!B42</f>
        <v>0</v>
      </c>
      <c r="C42" s="51">
        <f>ENERO!C42+FEBRERO!C42+MARZO!C42+ABRIL!C42+MAYO!C42+JUNIO!C42+JULIO!C42+AGOSTO!C42+SEPTIEMBRE!C42+OCTUBRE!C42+NOVIEMBRE!C42+DICIEMBRE!C42</f>
        <v>0</v>
      </c>
      <c r="D42" s="41">
        <f>ENERO!D42+FEBRERO!D42+MARZO!D42+ABRIL!D42+MAYO!D42+JUNIO!D42+JULIO!D42+AGOSTO!D42+SEPTIEMBRE!D42+OCTUBRE!D42+NOVIEMBRE!D42+DICIEMBRE!D42</f>
        <v>0</v>
      </c>
    </row>
    <row r="43" spans="1:46" s="14" customFormat="1" ht="15.95" customHeight="1" x14ac:dyDescent="0.15">
      <c r="A43" s="39" t="s">
        <v>25</v>
      </c>
      <c r="B43" s="40">
        <f>ENERO!B43+FEBRERO!B43+MARZO!B43+ABRIL!B43+MAYO!B43+JUNIO!B43+JULIO!B43+AGOSTO!B43+SEPTIEMBRE!B43+OCTUBRE!B43+NOVIEMBRE!B43+DICIEMBRE!B43</f>
        <v>0</v>
      </c>
      <c r="C43" s="51">
        <f>ENERO!C43+FEBRERO!C43+MARZO!C43+ABRIL!C43+MAYO!C43+JUNIO!C43+JULIO!C43+AGOSTO!C43+SEPTIEMBRE!C43+OCTUBRE!C43+NOVIEMBRE!C43+DICIEMBRE!C43</f>
        <v>0</v>
      </c>
      <c r="D43" s="41">
        <f>ENERO!D43+FEBRERO!D43+MARZO!D43+ABRIL!D43+MAYO!D43+JUNIO!D43+JULIO!D43+AGOSTO!D43+SEPTIEMBRE!D43+OCTUBRE!D43+NOVIEMBRE!D43+DICIEMBRE!D43</f>
        <v>0</v>
      </c>
    </row>
    <row r="44" spans="1:46" s="14" customFormat="1" ht="15.95" customHeight="1" x14ac:dyDescent="0.15">
      <c r="A44" s="39" t="s">
        <v>45</v>
      </c>
      <c r="B44" s="40">
        <f>ENERO!B44+FEBRERO!B44+MARZO!B44+ABRIL!B44+MAYO!B44+JUNIO!B44+JULIO!B44+AGOSTO!B44+SEPTIEMBRE!B44+OCTUBRE!B44+NOVIEMBRE!B44+DICIEMBRE!B44</f>
        <v>0</v>
      </c>
      <c r="C44" s="51">
        <f>ENERO!C44+FEBRERO!C44+MARZO!C44+ABRIL!C44+MAYO!C44+JUNIO!C44+JULIO!C44+AGOSTO!C44+SEPTIEMBRE!C44+OCTUBRE!C44+NOVIEMBRE!C44+DICIEMBRE!C44</f>
        <v>0</v>
      </c>
      <c r="D44" s="41">
        <f>ENERO!D44+FEBRERO!D44+MARZO!D44+ABRIL!D44+MAYO!D44+JUNIO!D44+JULIO!D44+AGOSTO!D44+SEPTIEMBRE!D44+OCTUBRE!D44+NOVIEMBRE!D44+DICIEMBRE!D44</f>
        <v>0</v>
      </c>
    </row>
    <row r="45" spans="1:46" ht="15.95" customHeight="1" x14ac:dyDescent="0.15">
      <c r="A45" s="39" t="s">
        <v>46</v>
      </c>
      <c r="B45" s="40">
        <f>ENERO!B45+FEBRERO!B45+MARZO!B45+ABRIL!B45+MAYO!B45+JUNIO!B45+JULIO!B45+AGOSTO!B45+SEPTIEMBRE!B45+OCTUBRE!B45+NOVIEMBRE!B45+DICIEMBRE!B45</f>
        <v>0</v>
      </c>
      <c r="C45" s="51">
        <f>ENERO!C45+FEBRERO!C45+MARZO!C45+ABRIL!C45+MAYO!C45+JUNIO!C45+JULIO!C45+AGOSTO!C45+SEPTIEMBRE!C45+OCTUBRE!C45+NOVIEMBRE!C45+DICIEMBRE!C45</f>
        <v>0</v>
      </c>
      <c r="D45" s="41">
        <f>ENERO!D45+FEBRERO!D45+MARZO!D45+ABRIL!D45+MAYO!D45+JUNIO!D45+JULIO!D45+AGOSTO!D45+SEPTIEMBRE!D45+OCTUBRE!D45+NOVIEMBRE!D45+DICIEMBRE!D45</f>
        <v>0</v>
      </c>
      <c r="J45" s="52"/>
      <c r="K45" s="52"/>
      <c r="L45" s="52"/>
    </row>
    <row r="46" spans="1:46" ht="15.95" customHeight="1" x14ac:dyDescent="0.15">
      <c r="A46" s="53" t="s">
        <v>47</v>
      </c>
      <c r="B46" s="54">
        <f>ENERO!B46+FEBRERO!B46+MARZO!B46+ABRIL!B46+MAYO!B46+JUNIO!B46+JULIO!B46+AGOSTO!B46+SEPTIEMBRE!B46+OCTUBRE!B46+NOVIEMBRE!B46+DICIEMBRE!B46</f>
        <v>13</v>
      </c>
      <c r="C46" s="55">
        <f>ENERO!C46+FEBRERO!C46+MARZO!C46+ABRIL!C46+MAYO!C46+JUNIO!C46+JULIO!C46+AGOSTO!C46+SEPTIEMBRE!C46+OCTUBRE!C46+NOVIEMBRE!C46+DICIEMBRE!C46</f>
        <v>0</v>
      </c>
      <c r="D46" s="42">
        <f>ENERO!D46+FEBRERO!D46+MARZO!D46+ABRIL!D46+MAYO!D46+JUNIO!D46+JULIO!D46+AGOSTO!D46+SEPTIEMBRE!D46+OCTUBRE!D46+NOVIEMBRE!D46+DICIEMBRE!D46</f>
        <v>0</v>
      </c>
      <c r="J46" s="52"/>
      <c r="K46" s="52"/>
      <c r="L46" s="52"/>
    </row>
    <row r="47" spans="1:46" ht="24.95" customHeight="1" x14ac:dyDescent="0.15">
      <c r="A47" s="36" t="s">
        <v>48</v>
      </c>
      <c r="B47" s="54">
        <f>ENERO!B47+FEBRERO!B47+MARZO!B47+ABRIL!B47+MAYO!B47+JUNIO!B47+JULIO!B47+AGOSTO!B47+SEPTIEMBRE!B47+OCTUBRE!B47+NOVIEMBRE!B47+DICIEMBRE!B47</f>
        <v>19</v>
      </c>
      <c r="C47" s="55">
        <f>ENERO!C47+FEBRERO!C47+MARZO!C47+ABRIL!C47+MAYO!C47+JUNIO!C47+JULIO!C47+AGOSTO!C47+SEPTIEMBRE!C47+OCTUBRE!C47+NOVIEMBRE!C47+DICIEMBRE!C47</f>
        <v>0</v>
      </c>
      <c r="D47" s="42">
        <f>ENERO!D47+FEBRERO!D47+MARZO!D47+ABRIL!D47+MAYO!D47+JUNIO!D47+JULIO!D47+AGOSTO!D47+SEPTIEMBRE!D47+OCTUBRE!D47+NOVIEMBRE!D47+DICIEMBRE!D47</f>
        <v>0</v>
      </c>
      <c r="J47" s="52"/>
      <c r="K47" s="52"/>
      <c r="L47" s="52"/>
    </row>
    <row r="48" spans="1:46" ht="15.95" customHeight="1" x14ac:dyDescent="0.15">
      <c r="A48" s="56" t="s">
        <v>49</v>
      </c>
      <c r="B48" s="44">
        <f>ENERO!B48+FEBRERO!B48+MARZO!B48+ABRIL!B48+MAYO!B48+JUNIO!B48+JULIO!B48+AGOSTO!B48+SEPTIEMBRE!B48+OCTUBRE!B48+NOVIEMBRE!B48+DICIEMBRE!B48</f>
        <v>401</v>
      </c>
      <c r="C48" s="57">
        <f>ENERO!C48+FEBRERO!C48+MARZO!C48+ABRIL!C48+MAYO!C48+JUNIO!C48+JULIO!C48+AGOSTO!C48+SEPTIEMBRE!C48+OCTUBRE!C48+NOVIEMBRE!C48+DICIEMBRE!C48</f>
        <v>4</v>
      </c>
      <c r="D48" s="58">
        <f>ENERO!D48+FEBRERO!D48+MARZO!D48+ABRIL!D48+MAYO!D48+JUNIO!D48+JULIO!D48+AGOSTO!D48+SEPTIEMBRE!D48+OCTUBRE!D48+NOVIEMBRE!D48+DICIEMBRE!D48</f>
        <v>0</v>
      </c>
      <c r="J48" s="52"/>
      <c r="K48" s="52"/>
      <c r="L48" s="52"/>
    </row>
    <row r="196" spans="1:28" hidden="1" x14ac:dyDescent="0.15">
      <c r="A196" s="59">
        <f>SUM(A7:M48)</f>
        <v>28010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activeCell="C17" sqref="C17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",[9]NOMBRE!B2," - ","( ",[9]NOMBRE!C2,[9]NOMBRE!D2,[9]NOMBRE!E2,[9]NOMBRE!F2,[9]NOMBRE!G2,"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",[9]NOMBRE!B6," - ","( ",[9]NOMBRE!C6,[9]NOMBRE!D6," )")</f>
        <v>MES: SEPTIEMBRE - ( 09 )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",[9]NOMBRE!B7)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138</v>
      </c>
      <c r="C10" s="25"/>
      <c r="D10" s="26">
        <f>+F10</f>
        <v>1</v>
      </c>
      <c r="E10" s="27"/>
      <c r="F10" s="28">
        <v>1</v>
      </c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118</v>
      </c>
      <c r="C11" s="25"/>
      <c r="D11" s="26">
        <f t="shared" ref="D11:D17" si="0">+F11</f>
        <v>1</v>
      </c>
      <c r="E11" s="33"/>
      <c r="F11" s="34">
        <v>1</v>
      </c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90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v>24</v>
      </c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/>
      <c r="C14" s="25"/>
      <c r="D14" s="37">
        <f t="shared" si="0"/>
        <v>0</v>
      </c>
      <c r="E14" s="33"/>
      <c r="F14" s="38"/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139</v>
      </c>
      <c r="C15" s="41">
        <v>65</v>
      </c>
      <c r="D15" s="37">
        <f t="shared" si="0"/>
        <v>0</v>
      </c>
      <c r="E15" s="33"/>
      <c r="F15" s="42"/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255</v>
      </c>
      <c r="C17" s="41"/>
      <c r="D17" s="37">
        <f t="shared" si="0"/>
        <v>0</v>
      </c>
      <c r="E17" s="33"/>
      <c r="F17" s="43"/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/>
      <c r="C18" s="41"/>
      <c r="D18" s="37">
        <f>+E18+F18</f>
        <v>0</v>
      </c>
      <c r="E18" s="40"/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1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726</v>
      </c>
      <c r="C20" s="41"/>
      <c r="D20" s="37">
        <f t="shared" si="4"/>
        <v>1</v>
      </c>
      <c r="E20" s="40"/>
      <c r="F20" s="43">
        <v>1</v>
      </c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16</v>
      </c>
      <c r="C21" s="41"/>
      <c r="D21" s="37">
        <f t="shared" si="4"/>
        <v>5</v>
      </c>
      <c r="E21" s="40">
        <v>1</v>
      </c>
      <c r="F21" s="43">
        <v>4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222</v>
      </c>
      <c r="C22" s="41"/>
      <c r="D22" s="37">
        <f t="shared" si="4"/>
        <v>1</v>
      </c>
      <c r="E22" s="40">
        <v>1</v>
      </c>
      <c r="F22" s="43"/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19</v>
      </c>
      <c r="C29" s="48"/>
      <c r="D29" s="25"/>
      <c r="E29" s="47">
        <v>15</v>
      </c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197</v>
      </c>
      <c r="C34" s="48"/>
      <c r="D34" s="25"/>
      <c r="E34" s="30"/>
      <c r="AT34" s="15"/>
    </row>
    <row r="35" spans="1:46" s="14" customFormat="1" ht="15.95" customHeight="1" x14ac:dyDescent="0.2">
      <c r="A35" s="23" t="s">
        <v>41</v>
      </c>
      <c r="B35" s="24"/>
      <c r="C35" s="49"/>
      <c r="D35" s="25"/>
      <c r="AT35" s="15"/>
    </row>
    <row r="36" spans="1:46" s="14" customFormat="1" ht="15.95" customHeight="1" x14ac:dyDescent="0.2">
      <c r="A36" s="36" t="s">
        <v>20</v>
      </c>
      <c r="B36" s="40">
        <v>1</v>
      </c>
      <c r="C36" s="51"/>
      <c r="D36" s="41"/>
      <c r="AT36" s="15"/>
    </row>
    <row r="37" spans="1:46" s="14" customFormat="1" ht="15.95" customHeight="1" x14ac:dyDescent="0.2">
      <c r="A37" s="39" t="s">
        <v>26</v>
      </c>
      <c r="B37" s="40">
        <v>4</v>
      </c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5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>
        <v>2</v>
      </c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>
        <v>2</v>
      </c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>
        <v>2</v>
      </c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43</v>
      </c>
      <c r="C48" s="57"/>
      <c r="D48" s="58"/>
      <c r="J48" s="52"/>
      <c r="K48" s="52"/>
      <c r="L48" s="52"/>
    </row>
    <row r="196" spans="1:28" hidden="1" x14ac:dyDescent="0.15">
      <c r="A196" s="59">
        <f>SUM(A7:M48)</f>
        <v>2102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sqref="A1:XFD1048576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",[10]NOMBRE!B2," - ","( ",[10]NOMBRE!C2,[10]NOMBRE!D2,[10]NOMBRE!E2,[10]NOMBRE!F2,[10]NOMBRE!G2,"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",[10]NOMBRE!B3," - ","( ",[10]NOMBRE!C3,[10]NOMBRE!D3,[10]NOMBRE!E3,[10]NOMBRE!F3,[10]NOMBRE!G3,"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",[10]NOMBRE!B6," - ","( ",[10]NOMBRE!C6,[10]NOMBRE!D6," )")</f>
        <v>MES: OCTUBRE - ( 10 )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",[10]NOMBRE!B7)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148</v>
      </c>
      <c r="C10" s="25"/>
      <c r="D10" s="26">
        <f>+F10</f>
        <v>0</v>
      </c>
      <c r="E10" s="27"/>
      <c r="F10" s="28"/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163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93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v>18</v>
      </c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>
        <v>2</v>
      </c>
      <c r="C14" s="25">
        <v>1</v>
      </c>
      <c r="D14" s="37">
        <f t="shared" si="0"/>
        <v>3</v>
      </c>
      <c r="E14" s="33"/>
      <c r="F14" s="38">
        <v>3</v>
      </c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85</v>
      </c>
      <c r="C15" s="41">
        <v>113</v>
      </c>
      <c r="D15" s="37">
        <f t="shared" si="0"/>
        <v>0</v>
      </c>
      <c r="E15" s="33"/>
      <c r="F15" s="42"/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253</v>
      </c>
      <c r="C17" s="41"/>
      <c r="D17" s="37">
        <f t="shared" si="0"/>
        <v>1</v>
      </c>
      <c r="E17" s="33"/>
      <c r="F17" s="43">
        <v>1</v>
      </c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>
        <v>1</v>
      </c>
      <c r="C18" s="41"/>
      <c r="D18" s="37">
        <f>+E18+F18</f>
        <v>0</v>
      </c>
      <c r="E18" s="40"/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1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747</v>
      </c>
      <c r="C20" s="41"/>
      <c r="D20" s="37">
        <f t="shared" si="4"/>
        <v>1</v>
      </c>
      <c r="E20" s="40"/>
      <c r="F20" s="43">
        <v>1</v>
      </c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16</v>
      </c>
      <c r="C21" s="41"/>
      <c r="D21" s="37">
        <f t="shared" si="4"/>
        <v>6</v>
      </c>
      <c r="E21" s="40">
        <v>2</v>
      </c>
      <c r="F21" s="43">
        <v>4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209</v>
      </c>
      <c r="C22" s="41"/>
      <c r="D22" s="37">
        <f t="shared" si="4"/>
        <v>0</v>
      </c>
      <c r="E22" s="40"/>
      <c r="F22" s="43"/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14</v>
      </c>
      <c r="C29" s="48"/>
      <c r="D29" s="25"/>
      <c r="E29" s="47">
        <v>11</v>
      </c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184</v>
      </c>
      <c r="C34" s="48"/>
      <c r="D34" s="25"/>
      <c r="E34" s="30"/>
      <c r="AT34" s="15"/>
    </row>
    <row r="35" spans="1:46" s="14" customFormat="1" ht="15.95" customHeight="1" x14ac:dyDescent="0.2">
      <c r="A35" s="23" t="s">
        <v>41</v>
      </c>
      <c r="B35" s="24"/>
      <c r="C35" s="49"/>
      <c r="D35" s="25"/>
      <c r="AT35" s="15"/>
    </row>
    <row r="36" spans="1:46" s="14" customFormat="1" ht="15.95" customHeight="1" x14ac:dyDescent="0.2">
      <c r="A36" s="36" t="s">
        <v>20</v>
      </c>
      <c r="B36" s="40"/>
      <c r="C36" s="51"/>
      <c r="D36" s="41"/>
      <c r="AT36" s="15"/>
    </row>
    <row r="37" spans="1:46" s="14" customFormat="1" ht="15.95" customHeight="1" x14ac:dyDescent="0.2">
      <c r="A37" s="39" t="s">
        <v>26</v>
      </c>
      <c r="B37" s="40"/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4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/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>
        <v>1</v>
      </c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>
        <v>3</v>
      </c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36</v>
      </c>
      <c r="C48" s="57">
        <v>1</v>
      </c>
      <c r="D48" s="58"/>
      <c r="J48" s="52"/>
      <c r="K48" s="52"/>
      <c r="L48" s="52"/>
    </row>
    <row r="196" spans="1:28" hidden="1" x14ac:dyDescent="0.15">
      <c r="A196" s="59">
        <f>SUM(A7:M48)</f>
        <v>2126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sqref="A1:XFD1048576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",[11]NOMBRE!B2," - ","( ",[11]NOMBRE!C2,[11]NOMBRE!D2,[11]NOMBRE!E2,[11]NOMBRE!F2,[11]NOMBRE!G2," )")</f>
        <v>COMUNA: LINARES  - ( 04701 )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",[11]NOMBRE!B3," - ","( ",[11]NOMBRE!C3,[11]NOMBRE!D3,[11]NOMBRE!E3,[11]NOMBRE!F3,[11]NOMBRE!G3," )")</f>
        <v>ESTABLECIMIENTO: HOSPITAL DE LINARES  - ( 07401 )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",[11]NOMBRE!B6," - ","( ",[11]NOMBRE!C6,[11]NOMBRE!D6," )")</f>
        <v>MES: NOVIEMBRE - ( 11 )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",[11]NOMBRE!B7)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185</v>
      </c>
      <c r="C10" s="25"/>
      <c r="D10" s="26">
        <f>+F10</f>
        <v>0</v>
      </c>
      <c r="E10" s="27"/>
      <c r="F10" s="28"/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148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93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v>15</v>
      </c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>
        <v>1</v>
      </c>
      <c r="C14" s="25"/>
      <c r="D14" s="37">
        <f t="shared" si="0"/>
        <v>1</v>
      </c>
      <c r="E14" s="33"/>
      <c r="F14" s="38">
        <v>1</v>
      </c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107</v>
      </c>
      <c r="C15" s="41">
        <v>90</v>
      </c>
      <c r="D15" s="37">
        <f t="shared" si="0"/>
        <v>0</v>
      </c>
      <c r="E15" s="33"/>
      <c r="F15" s="42"/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238</v>
      </c>
      <c r="C17" s="41"/>
      <c r="D17" s="37">
        <f t="shared" si="0"/>
        <v>1</v>
      </c>
      <c r="E17" s="33"/>
      <c r="F17" s="43">
        <v>1</v>
      </c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/>
      <c r="C18" s="41"/>
      <c r="D18" s="37">
        <f>+E18+F18</f>
        <v>0</v>
      </c>
      <c r="E18" s="40"/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1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627</v>
      </c>
      <c r="C20" s="41"/>
      <c r="D20" s="37">
        <f t="shared" si="4"/>
        <v>1</v>
      </c>
      <c r="E20" s="40"/>
      <c r="F20" s="43">
        <v>1</v>
      </c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17</v>
      </c>
      <c r="C21" s="41"/>
      <c r="D21" s="37">
        <f t="shared" si="4"/>
        <v>8</v>
      </c>
      <c r="E21" s="40">
        <v>3</v>
      </c>
      <c r="F21" s="43">
        <v>5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192</v>
      </c>
      <c r="C22" s="41"/>
      <c r="D22" s="37">
        <f t="shared" si="4"/>
        <v>0</v>
      </c>
      <c r="E22" s="40"/>
      <c r="F22" s="43"/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>
        <v>1</v>
      </c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17</v>
      </c>
      <c r="C29" s="48"/>
      <c r="D29" s="25"/>
      <c r="E29" s="47">
        <v>14</v>
      </c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211</v>
      </c>
      <c r="C34" s="48"/>
      <c r="D34" s="25"/>
      <c r="E34" s="30"/>
      <c r="AT34" s="15"/>
    </row>
    <row r="35" spans="1:46" s="14" customFormat="1" ht="15.95" customHeight="1" x14ac:dyDescent="0.2">
      <c r="A35" s="23" t="s">
        <v>41</v>
      </c>
      <c r="B35" s="24"/>
      <c r="C35" s="49"/>
      <c r="D35" s="25"/>
      <c r="AT35" s="15"/>
    </row>
    <row r="36" spans="1:46" s="14" customFormat="1" ht="15.95" customHeight="1" x14ac:dyDescent="0.2">
      <c r="A36" s="36" t="s">
        <v>20</v>
      </c>
      <c r="B36" s="40">
        <v>2</v>
      </c>
      <c r="C36" s="51"/>
      <c r="D36" s="41"/>
      <c r="AT36" s="15"/>
    </row>
    <row r="37" spans="1:46" s="14" customFormat="1" ht="15.95" customHeight="1" x14ac:dyDescent="0.2">
      <c r="A37" s="39" t="s">
        <v>26</v>
      </c>
      <c r="B37" s="40">
        <v>1</v>
      </c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6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/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/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>
        <v>2</v>
      </c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40</v>
      </c>
      <c r="C48" s="57"/>
      <c r="D48" s="58"/>
      <c r="J48" s="52"/>
      <c r="K48" s="52"/>
      <c r="L48" s="52"/>
    </row>
    <row r="196" spans="1:28" hidden="1" x14ac:dyDescent="0.15">
      <c r="A196" s="59">
        <f>SUM(A7:M48)</f>
        <v>2030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activeCell="J14" sqref="J14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",[12]NOMBRE!B2," - ","( ",[12]NOMBRE!C2,[12]NOMBRE!D2,[12]NOMBRE!E2,[12]NOMBRE!F2,[12]NOMBRE!G2," )")</f>
        <v>COMUNA: LINARES  - ( 16108 )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",[12]NOMBRE!B3," - ","( ",[12]NOMBRE!C3,[12]NOMBRE!D3,[12]NOMBRE!E3,[12]NOMBRE!F3,[12]NOMBRE!G3," )")</f>
        <v>ESTABLECIMIENTO: HOSPITAL DE LINARES  - ( 07401 )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",[12]NOMBRE!B6," - ","( ",[12]NOMBRE!C6,[12]NOMBRE!D6," )")</f>
        <v>MES: DICIEMBRE - ( 12 )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",[12]NOMBRE!B7)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141</v>
      </c>
      <c r="C10" s="25"/>
      <c r="D10" s="26">
        <f>+F10</f>
        <v>0</v>
      </c>
      <c r="E10" s="27"/>
      <c r="F10" s="28"/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131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93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v>12</v>
      </c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>
        <v>1</v>
      </c>
      <c r="C14" s="25"/>
      <c r="D14" s="37">
        <f t="shared" si="0"/>
        <v>1</v>
      </c>
      <c r="E14" s="33"/>
      <c r="F14" s="38">
        <v>1</v>
      </c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133</v>
      </c>
      <c r="C15" s="41">
        <v>113</v>
      </c>
      <c r="D15" s="37">
        <f t="shared" si="0"/>
        <v>1</v>
      </c>
      <c r="E15" s="33"/>
      <c r="F15" s="42">
        <v>1</v>
      </c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160</v>
      </c>
      <c r="C17" s="41"/>
      <c r="D17" s="37">
        <f t="shared" si="0"/>
        <v>0</v>
      </c>
      <c r="E17" s="33"/>
      <c r="F17" s="43"/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>
        <v>1</v>
      </c>
      <c r="C18" s="41"/>
      <c r="D18" s="37">
        <f>+E18+F18</f>
        <v>1</v>
      </c>
      <c r="E18" s="40"/>
      <c r="F18" s="38">
        <v>1</v>
      </c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1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512</v>
      </c>
      <c r="C20" s="41"/>
      <c r="D20" s="37">
        <f t="shared" si="4"/>
        <v>10</v>
      </c>
      <c r="E20" s="40">
        <v>2</v>
      </c>
      <c r="F20" s="43">
        <v>8</v>
      </c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21</v>
      </c>
      <c r="C21" s="41"/>
      <c r="D21" s="37">
        <f t="shared" si="4"/>
        <v>0</v>
      </c>
      <c r="E21" s="40"/>
      <c r="F21" s="43"/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107</v>
      </c>
      <c r="C22" s="41"/>
      <c r="D22" s="37">
        <f t="shared" si="4"/>
        <v>0</v>
      </c>
      <c r="E22" s="40"/>
      <c r="F22" s="43"/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/>
      <c r="C29" s="48"/>
      <c r="D29" s="25"/>
      <c r="E29" s="47"/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17</v>
      </c>
      <c r="C34" s="48"/>
      <c r="D34" s="25"/>
      <c r="E34" s="30"/>
      <c r="AT34" s="15"/>
    </row>
    <row r="35" spans="1:46" s="14" customFormat="1" ht="15.95" customHeight="1" x14ac:dyDescent="0.2">
      <c r="A35" s="23" t="s">
        <v>41</v>
      </c>
      <c r="B35" s="24"/>
      <c r="C35" s="49"/>
      <c r="D35" s="25"/>
      <c r="AT35" s="15"/>
    </row>
    <row r="36" spans="1:46" s="14" customFormat="1" ht="15.95" customHeight="1" x14ac:dyDescent="0.2">
      <c r="A36" s="36" t="s">
        <v>20</v>
      </c>
      <c r="B36" s="40"/>
      <c r="C36" s="51"/>
      <c r="D36" s="41"/>
      <c r="AT36" s="15"/>
    </row>
    <row r="37" spans="1:46" s="14" customFormat="1" ht="15.95" customHeight="1" x14ac:dyDescent="0.2">
      <c r="A37" s="39" t="s">
        <v>26</v>
      </c>
      <c r="B37" s="40"/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2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/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/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/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13</v>
      </c>
      <c r="C48" s="57">
        <v>1</v>
      </c>
      <c r="D48" s="58"/>
      <c r="J48" s="52"/>
      <c r="K48" s="52"/>
      <c r="L48" s="52"/>
    </row>
    <row r="196" spans="1:28" hidden="1" x14ac:dyDescent="0.15">
      <c r="A196" s="59">
        <f>SUM(A7:M48)</f>
        <v>1485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sqref="A1:XFD1048576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",[1]NOMBRE!B6," - ","( ",[1]NOMBRE!C6,[1]NOMBRE!D6," )")</f>
        <v>MES: ENERO - ( 01 )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",[1]NOMBRE!B7)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477</v>
      </c>
      <c r="C10" s="25"/>
      <c r="D10" s="26">
        <f>+F10</f>
        <v>0</v>
      </c>
      <c r="E10" s="27"/>
      <c r="F10" s="28"/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/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/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/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/>
      <c r="C14" s="25"/>
      <c r="D14" s="37">
        <f t="shared" si="0"/>
        <v>0</v>
      </c>
      <c r="E14" s="33"/>
      <c r="F14" s="38"/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127</v>
      </c>
      <c r="C15" s="41">
        <v>120</v>
      </c>
      <c r="D15" s="37">
        <f t="shared" si="0"/>
        <v>0</v>
      </c>
      <c r="E15" s="33"/>
      <c r="F15" s="42"/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141</v>
      </c>
      <c r="C17" s="41"/>
      <c r="D17" s="37">
        <f t="shared" si="0"/>
        <v>0</v>
      </c>
      <c r="E17" s="33"/>
      <c r="F17" s="43"/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>
        <v>1</v>
      </c>
      <c r="C18" s="41"/>
      <c r="D18" s="37">
        <f>+E18+F18</f>
        <v>0</v>
      </c>
      <c r="E18" s="40"/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1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700</v>
      </c>
      <c r="C20" s="41"/>
      <c r="D20" s="37">
        <f t="shared" si="4"/>
        <v>1</v>
      </c>
      <c r="E20" s="40"/>
      <c r="F20" s="43">
        <v>1</v>
      </c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14</v>
      </c>
      <c r="C21" s="41"/>
      <c r="D21" s="37">
        <f t="shared" si="4"/>
        <v>10</v>
      </c>
      <c r="E21" s="40">
        <v>2</v>
      </c>
      <c r="F21" s="43">
        <v>8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304</v>
      </c>
      <c r="C22" s="41"/>
      <c r="D22" s="37">
        <f t="shared" si="4"/>
        <v>1</v>
      </c>
      <c r="E22" s="40"/>
      <c r="F22" s="43">
        <v>1</v>
      </c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27</v>
      </c>
      <c r="C29" s="48"/>
      <c r="D29" s="25"/>
      <c r="E29" s="47">
        <v>25</v>
      </c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232</v>
      </c>
      <c r="C34" s="48"/>
      <c r="D34" s="25"/>
      <c r="E34" s="30"/>
      <c r="AT34" s="15"/>
    </row>
    <row r="35" spans="1:46" s="14" customFormat="1" ht="15.95" customHeight="1" x14ac:dyDescent="0.2">
      <c r="A35" s="23" t="s">
        <v>41</v>
      </c>
      <c r="B35" s="24">
        <v>2</v>
      </c>
      <c r="C35" s="49"/>
      <c r="D35" s="25"/>
      <c r="AT35" s="15"/>
    </row>
    <row r="36" spans="1:46" s="14" customFormat="1" ht="15.95" customHeight="1" x14ac:dyDescent="0.2">
      <c r="A36" s="36" t="s">
        <v>20</v>
      </c>
      <c r="B36" s="40"/>
      <c r="C36" s="51"/>
      <c r="D36" s="41"/>
      <c r="AT36" s="15"/>
    </row>
    <row r="37" spans="1:46" s="14" customFormat="1" ht="15.95" customHeight="1" x14ac:dyDescent="0.2">
      <c r="A37" s="39" t="s">
        <v>26</v>
      </c>
      <c r="B37" s="40">
        <v>3</v>
      </c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1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/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>
        <v>1</v>
      </c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>
        <v>1</v>
      </c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29</v>
      </c>
      <c r="C48" s="57"/>
      <c r="D48" s="58"/>
      <c r="J48" s="52"/>
      <c r="K48" s="52"/>
      <c r="L48" s="52"/>
    </row>
    <row r="196" spans="1:28" hidden="1" x14ac:dyDescent="0.15">
      <c r="A196" s="59">
        <f>SUM(A7:M48)</f>
        <v>2230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sqref="A1:XFD1048576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",[2]NOMBRE!B3," - ","( ",[2]NOMBRE!C3,[2]NOMBRE!D3,[2]NOMBRE!E3,[2]NOMBRE!F3,[2]NOMBRE!G3," )")</f>
        <v>ESTABLECIMIENTO: HOSPITAL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",[2]NOMBRE!B6," - ","( ",[2]NOMBRE!C6,[2]NOMBRE!D6," )")</f>
        <v>MES: FEBRERO - ( 02 )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",[2]NOMBRE!B7)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141</v>
      </c>
      <c r="C10" s="25"/>
      <c r="D10" s="26">
        <f>+F10</f>
        <v>0</v>
      </c>
      <c r="E10" s="27"/>
      <c r="F10" s="28"/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115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71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/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/>
      <c r="C14" s="25"/>
      <c r="D14" s="37">
        <f t="shared" si="0"/>
        <v>0</v>
      </c>
      <c r="E14" s="33"/>
      <c r="F14" s="38"/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78</v>
      </c>
      <c r="C15" s="41">
        <v>115</v>
      </c>
      <c r="D15" s="37">
        <f t="shared" si="0"/>
        <v>0</v>
      </c>
      <c r="E15" s="33"/>
      <c r="F15" s="42"/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73</v>
      </c>
      <c r="C17" s="41"/>
      <c r="D17" s="37">
        <f t="shared" si="0"/>
        <v>0</v>
      </c>
      <c r="E17" s="33"/>
      <c r="F17" s="43"/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/>
      <c r="C18" s="41"/>
      <c r="D18" s="37">
        <f>+E18+F18</f>
        <v>0</v>
      </c>
      <c r="E18" s="40"/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/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439</v>
      </c>
      <c r="C20" s="41"/>
      <c r="D20" s="37">
        <f t="shared" si="4"/>
        <v>1</v>
      </c>
      <c r="E20" s="40"/>
      <c r="F20" s="43">
        <v>1</v>
      </c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11</v>
      </c>
      <c r="C21" s="41"/>
      <c r="D21" s="37">
        <f t="shared" si="4"/>
        <v>6</v>
      </c>
      <c r="E21" s="40">
        <v>2</v>
      </c>
      <c r="F21" s="43">
        <v>4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371</v>
      </c>
      <c r="C22" s="41"/>
      <c r="D22" s="37">
        <f t="shared" si="4"/>
        <v>1</v>
      </c>
      <c r="E22" s="40">
        <v>1</v>
      </c>
      <c r="F22" s="43"/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17</v>
      </c>
      <c r="C29" s="48"/>
      <c r="D29" s="25"/>
      <c r="E29" s="47">
        <v>15</v>
      </c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164</v>
      </c>
      <c r="C34" s="48"/>
      <c r="D34" s="25"/>
      <c r="E34" s="30"/>
      <c r="AT34" s="15"/>
    </row>
    <row r="35" spans="1:46" s="14" customFormat="1" ht="15.95" customHeight="1" x14ac:dyDescent="0.2">
      <c r="A35" s="23" t="s">
        <v>41</v>
      </c>
      <c r="B35" s="24"/>
      <c r="C35" s="49"/>
      <c r="D35" s="25"/>
      <c r="AT35" s="15"/>
    </row>
    <row r="36" spans="1:46" s="14" customFormat="1" ht="15.95" customHeight="1" x14ac:dyDescent="0.2">
      <c r="A36" s="36" t="s">
        <v>20</v>
      </c>
      <c r="B36" s="40"/>
      <c r="C36" s="51"/>
      <c r="D36" s="41"/>
      <c r="AT36" s="15"/>
    </row>
    <row r="37" spans="1:46" s="14" customFormat="1" ht="15.95" customHeight="1" x14ac:dyDescent="0.2">
      <c r="A37" s="39" t="s">
        <v>26</v>
      </c>
      <c r="B37" s="40">
        <v>2</v>
      </c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1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/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>
        <v>1</v>
      </c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/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44</v>
      </c>
      <c r="C48" s="57">
        <v>1</v>
      </c>
      <c r="D48" s="58"/>
      <c r="J48" s="52"/>
      <c r="K48" s="52"/>
      <c r="L48" s="52"/>
    </row>
    <row r="196" spans="1:28" hidden="1" x14ac:dyDescent="0.15">
      <c r="A196" s="59">
        <f>SUM(A7:M48)</f>
        <v>1675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sqref="A1:XFD1048576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",[3]NOMBRE!B2," - ","( ",[3]NOMBRE!C2,[3]NOMBRE!D2,[3]NOMBRE!E2,[3]NOMBRE!F2,[3]NOMBRE!G2,"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",[3]NOMBRE!B3," - ","( ",[3]NOMBRE!C3,[3]NOMBRE!D3,[3]NOMBRE!E3,[3]NOMBRE!F3,[3]NOMBRE!G3,"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",[3]NOMBRE!B6," - ","( ",[3]NOMBRE!C6,[3]NOMBRE!D6," )")</f>
        <v>MES: MARZO - ( 03 )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",[3]NOMBRE!B7)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202</v>
      </c>
      <c r="C10" s="25"/>
      <c r="D10" s="26">
        <f>+F10</f>
        <v>1</v>
      </c>
      <c r="E10" s="27"/>
      <c r="F10" s="28">
        <v>1</v>
      </c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175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128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v>1</v>
      </c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>
        <v>4</v>
      </c>
      <c r="C14" s="25">
        <v>1</v>
      </c>
      <c r="D14" s="37">
        <f t="shared" si="0"/>
        <v>5</v>
      </c>
      <c r="E14" s="33"/>
      <c r="F14" s="38">
        <v>5</v>
      </c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142</v>
      </c>
      <c r="C15" s="41">
        <v>114</v>
      </c>
      <c r="D15" s="37">
        <f t="shared" si="0"/>
        <v>0</v>
      </c>
      <c r="E15" s="33"/>
      <c r="F15" s="42"/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194</v>
      </c>
      <c r="C17" s="41"/>
      <c r="D17" s="37">
        <f t="shared" si="0"/>
        <v>0</v>
      </c>
      <c r="E17" s="33"/>
      <c r="F17" s="43"/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>
        <v>3</v>
      </c>
      <c r="C18" s="41"/>
      <c r="D18" s="37">
        <f>+E18+F18</f>
        <v>1</v>
      </c>
      <c r="E18" s="40">
        <v>1</v>
      </c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5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780</v>
      </c>
      <c r="C20" s="41"/>
      <c r="D20" s="37">
        <f t="shared" si="4"/>
        <v>0</v>
      </c>
      <c r="E20" s="40"/>
      <c r="F20" s="43"/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14</v>
      </c>
      <c r="C21" s="41"/>
      <c r="D21" s="37">
        <f t="shared" si="4"/>
        <v>9</v>
      </c>
      <c r="E21" s="40">
        <v>3</v>
      </c>
      <c r="F21" s="43">
        <v>6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500</v>
      </c>
      <c r="C22" s="41"/>
      <c r="D22" s="37">
        <f t="shared" si="4"/>
        <v>2</v>
      </c>
      <c r="E22" s="40">
        <v>1</v>
      </c>
      <c r="F22" s="43">
        <v>1</v>
      </c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10</v>
      </c>
      <c r="C29" s="48"/>
      <c r="D29" s="25"/>
      <c r="E29" s="47">
        <v>7</v>
      </c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225</v>
      </c>
      <c r="C34" s="48">
        <v>2</v>
      </c>
      <c r="D34" s="25"/>
      <c r="E34" s="30"/>
      <c r="AT34" s="15"/>
    </row>
    <row r="35" spans="1:46" s="14" customFormat="1" ht="15.95" customHeight="1" x14ac:dyDescent="0.2">
      <c r="A35" s="23" t="s">
        <v>41</v>
      </c>
      <c r="B35" s="24"/>
      <c r="C35" s="49"/>
      <c r="D35" s="25"/>
      <c r="AT35" s="15"/>
    </row>
    <row r="36" spans="1:46" s="14" customFormat="1" ht="15.95" customHeight="1" x14ac:dyDescent="0.2">
      <c r="A36" s="36" t="s">
        <v>20</v>
      </c>
      <c r="B36" s="40">
        <v>2</v>
      </c>
      <c r="C36" s="51"/>
      <c r="D36" s="41"/>
      <c r="AT36" s="15"/>
    </row>
    <row r="37" spans="1:46" s="14" customFormat="1" ht="15.95" customHeight="1" x14ac:dyDescent="0.2">
      <c r="A37" s="39" t="s">
        <v>26</v>
      </c>
      <c r="B37" s="40">
        <v>1</v>
      </c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3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/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>
        <v>3</v>
      </c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>
        <v>1</v>
      </c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46</v>
      </c>
      <c r="C48" s="57">
        <v>1</v>
      </c>
      <c r="D48" s="58"/>
      <c r="J48" s="52"/>
      <c r="K48" s="52"/>
      <c r="L48" s="52"/>
    </row>
    <row r="196" spans="1:28" hidden="1" x14ac:dyDescent="0.15">
      <c r="A196" s="59">
        <f>SUM(A7:M48)</f>
        <v>2600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sqref="A1:XFD1048576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",[4]NOMBRE!B3," - ","( ",[4]NOMBRE!C3,[4]NOMBRE!D3,[4]NOMBRE!E3,[4]NOMBRE!F3,[4]NOMBRE!G3,"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",[4]NOMBRE!B6," - ","( ",[4]NOMBRE!C6,[4]NOMBRE!D6," )")</f>
        <v>MES: ABRIL - ( 04 )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",[4]NOMBRE!B7)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165</v>
      </c>
      <c r="C10" s="25"/>
      <c r="D10" s="26">
        <f>+F10</f>
        <v>0</v>
      </c>
      <c r="E10" s="27"/>
      <c r="F10" s="28"/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129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92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v>9</v>
      </c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>
        <v>4</v>
      </c>
      <c r="C14" s="25"/>
      <c r="D14" s="37">
        <f t="shared" si="0"/>
        <v>4</v>
      </c>
      <c r="E14" s="33"/>
      <c r="F14" s="38">
        <v>4</v>
      </c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120</v>
      </c>
      <c r="C15" s="41">
        <v>98</v>
      </c>
      <c r="D15" s="37">
        <f t="shared" si="0"/>
        <v>1</v>
      </c>
      <c r="E15" s="33"/>
      <c r="F15" s="42">
        <v>1</v>
      </c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136</v>
      </c>
      <c r="C17" s="41"/>
      <c r="D17" s="37">
        <f t="shared" si="0"/>
        <v>0</v>
      </c>
      <c r="E17" s="33"/>
      <c r="F17" s="43"/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>
        <v>3</v>
      </c>
      <c r="C18" s="41"/>
      <c r="D18" s="37">
        <f>+E18+F18</f>
        <v>0</v>
      </c>
      <c r="E18" s="40"/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5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797</v>
      </c>
      <c r="C20" s="41"/>
      <c r="D20" s="37">
        <f t="shared" si="4"/>
        <v>2</v>
      </c>
      <c r="E20" s="40"/>
      <c r="F20" s="43">
        <v>2</v>
      </c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24</v>
      </c>
      <c r="C21" s="41"/>
      <c r="D21" s="37">
        <f t="shared" si="4"/>
        <v>10</v>
      </c>
      <c r="E21" s="40">
        <v>2</v>
      </c>
      <c r="F21" s="43">
        <v>8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403</v>
      </c>
      <c r="C22" s="41"/>
      <c r="D22" s="37">
        <f t="shared" si="4"/>
        <v>3</v>
      </c>
      <c r="E22" s="40"/>
      <c r="F22" s="43">
        <v>3</v>
      </c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12</v>
      </c>
      <c r="C29" s="48"/>
      <c r="D29" s="25"/>
      <c r="E29" s="47">
        <v>10</v>
      </c>
      <c r="F29" s="48">
        <v>1</v>
      </c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222</v>
      </c>
      <c r="C34" s="48">
        <v>2</v>
      </c>
      <c r="D34" s="25"/>
      <c r="E34" s="30"/>
      <c r="AT34" s="15"/>
    </row>
    <row r="35" spans="1:46" s="14" customFormat="1" ht="15.95" customHeight="1" x14ac:dyDescent="0.2">
      <c r="A35" s="23" t="s">
        <v>41</v>
      </c>
      <c r="B35" s="24"/>
      <c r="C35" s="49"/>
      <c r="D35" s="25"/>
      <c r="AT35" s="15"/>
    </row>
    <row r="36" spans="1:46" s="14" customFormat="1" ht="15.95" customHeight="1" x14ac:dyDescent="0.2">
      <c r="A36" s="36" t="s">
        <v>20</v>
      </c>
      <c r="B36" s="40">
        <v>8</v>
      </c>
      <c r="C36" s="51"/>
      <c r="D36" s="41"/>
      <c r="AT36" s="15"/>
    </row>
    <row r="37" spans="1:46" s="14" customFormat="1" ht="15.95" customHeight="1" x14ac:dyDescent="0.2">
      <c r="A37" s="39" t="s">
        <v>26</v>
      </c>
      <c r="B37" s="40">
        <v>5</v>
      </c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5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/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>
        <v>2</v>
      </c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>
        <v>1</v>
      </c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29</v>
      </c>
      <c r="C48" s="57"/>
      <c r="D48" s="58"/>
      <c r="J48" s="52"/>
      <c r="K48" s="52"/>
      <c r="L48" s="52"/>
    </row>
    <row r="196" spans="1:28" hidden="1" x14ac:dyDescent="0.15">
      <c r="A196" s="59">
        <f>SUM(A7:M48)</f>
        <v>2322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B17" sqref="B17"/>
    </sheetView>
  </sheetViews>
  <sheetFormatPr baseColWidth="10" defaultRowHeight="15" x14ac:dyDescent="0.25"/>
  <cols>
    <col min="1" max="1" width="26" customWidth="1"/>
  </cols>
  <sheetData>
    <row r="1" spans="1:13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4"/>
      <c r="M1" s="4"/>
    </row>
    <row r="2" spans="1:13" x14ac:dyDescent="0.25">
      <c r="A2" s="1" t="str">
        <f>CONCATENATE("COMUNA: ",[5]NOMBRE!B2," - ","( ",[5]NOMBRE!C2,[5]NOMBRE!D2,[5]NOMBRE!E2,[5]NOMBRE!F2,[5]NOMBRE!G2,"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x14ac:dyDescent="0.25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L3" s="4"/>
      <c r="M3" s="4"/>
    </row>
    <row r="4" spans="1:13" x14ac:dyDescent="0.25">
      <c r="A4" s="1" t="str">
        <f>CONCATENATE("MES: ",[5]NOMBRE!B6," - ","( ",[5]NOMBRE!C6,[5]NOMBRE!D6," )")</f>
        <v>MES: MAYO - ( 05 )</v>
      </c>
      <c r="B4" s="2"/>
      <c r="C4" s="2"/>
      <c r="D4" s="3"/>
      <c r="E4" s="3"/>
      <c r="F4" s="3"/>
      <c r="G4" s="3"/>
      <c r="H4" s="3"/>
      <c r="I4" s="3"/>
      <c r="J4" s="3"/>
      <c r="K4" s="3"/>
      <c r="L4" s="4"/>
      <c r="M4" s="4"/>
    </row>
    <row r="5" spans="1:13" x14ac:dyDescent="0.25">
      <c r="A5" s="1" t="str">
        <f>CONCATENATE("AÑO: ",[5]NOMBRE!B7)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L5" s="4"/>
      <c r="M5" s="4"/>
    </row>
    <row r="6" spans="1:13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</row>
    <row r="7" spans="1:13" x14ac:dyDescent="0.25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</row>
    <row r="8" spans="1:13" x14ac:dyDescent="0.25">
      <c r="A8" s="66" t="s">
        <v>3</v>
      </c>
      <c r="B8" s="69" t="s">
        <v>4</v>
      </c>
      <c r="C8" s="70"/>
      <c r="D8" s="69" t="s">
        <v>5</v>
      </c>
      <c r="E8" s="71"/>
      <c r="F8" s="70"/>
      <c r="G8" s="14"/>
      <c r="H8" s="14"/>
      <c r="I8" s="14"/>
      <c r="J8" s="14"/>
      <c r="K8" s="14"/>
      <c r="L8" s="14"/>
      <c r="M8" s="14"/>
    </row>
    <row r="9" spans="1:13" x14ac:dyDescent="0.25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G9" s="14"/>
      <c r="H9" s="14"/>
      <c r="I9" s="14"/>
      <c r="J9" s="14"/>
      <c r="K9" s="14"/>
      <c r="L9" s="14"/>
      <c r="M9" s="14"/>
    </row>
    <row r="10" spans="1:13" x14ac:dyDescent="0.25">
      <c r="A10" s="23" t="s">
        <v>11</v>
      </c>
      <c r="B10" s="24">
        <v>168</v>
      </c>
      <c r="C10" s="25"/>
      <c r="D10" s="26">
        <f>+F10</f>
        <v>0</v>
      </c>
      <c r="E10" s="27"/>
      <c r="F10" s="28"/>
      <c r="G10" s="29" t="str">
        <f>$X10&amp;""</f>
        <v/>
      </c>
      <c r="H10" s="14"/>
      <c r="I10" s="14"/>
      <c r="J10" s="14"/>
      <c r="K10" s="14"/>
      <c r="L10" s="14"/>
      <c r="M10" s="30"/>
    </row>
    <row r="11" spans="1:13" x14ac:dyDescent="0.25">
      <c r="A11" s="23" t="s">
        <v>12</v>
      </c>
      <c r="B11" s="24">
        <v>168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H11" s="14"/>
      <c r="I11" s="14"/>
      <c r="J11" s="14"/>
      <c r="K11" s="14"/>
      <c r="L11" s="14"/>
      <c r="M11" s="30"/>
    </row>
    <row r="12" spans="1:13" x14ac:dyDescent="0.25">
      <c r="A12" s="23" t="s">
        <v>13</v>
      </c>
      <c r="B12" s="24">
        <v>89</v>
      </c>
      <c r="C12" s="25"/>
      <c r="D12" s="26">
        <f t="shared" si="0"/>
        <v>0</v>
      </c>
      <c r="E12" s="33"/>
      <c r="F12" s="34"/>
      <c r="G12" s="29" t="str">
        <f t="shared" si="1"/>
        <v/>
      </c>
      <c r="H12" s="14"/>
      <c r="I12" s="14"/>
      <c r="J12" s="14"/>
      <c r="K12" s="14"/>
      <c r="L12" s="14"/>
      <c r="M12" s="30"/>
    </row>
    <row r="13" spans="1:13" x14ac:dyDescent="0.25">
      <c r="A13" s="23" t="s">
        <v>14</v>
      </c>
      <c r="B13" s="24">
        <v>12</v>
      </c>
      <c r="C13" s="25"/>
      <c r="D13" s="26">
        <f t="shared" si="0"/>
        <v>0</v>
      </c>
      <c r="E13" s="33"/>
      <c r="F13" s="34"/>
      <c r="G13" s="29" t="str">
        <f t="shared" si="1"/>
        <v/>
      </c>
      <c r="H13" s="14"/>
      <c r="I13" s="14"/>
      <c r="J13" s="14"/>
      <c r="K13" s="14"/>
      <c r="L13" s="14"/>
      <c r="M13" s="30"/>
    </row>
    <row r="14" spans="1:13" ht="33" x14ac:dyDescent="0.25">
      <c r="A14" s="36" t="s">
        <v>15</v>
      </c>
      <c r="B14" s="24"/>
      <c r="C14" s="25"/>
      <c r="D14" s="37">
        <f t="shared" si="0"/>
        <v>0</v>
      </c>
      <c r="E14" s="33"/>
      <c r="F14" s="38"/>
      <c r="G14" s="29" t="str">
        <f t="shared" si="1"/>
        <v/>
      </c>
      <c r="H14" s="14"/>
      <c r="I14" s="14"/>
      <c r="J14" s="14"/>
      <c r="K14" s="14"/>
      <c r="L14" s="14"/>
      <c r="M14" s="30"/>
    </row>
    <row r="15" spans="1:13" x14ac:dyDescent="0.25">
      <c r="A15" s="39" t="s">
        <v>16</v>
      </c>
      <c r="B15" s="40">
        <v>137</v>
      </c>
      <c r="C15" s="41">
        <v>86</v>
      </c>
      <c r="D15" s="37">
        <f t="shared" si="0"/>
        <v>0</v>
      </c>
      <c r="E15" s="33"/>
      <c r="F15" s="42"/>
      <c r="G15" s="29" t="str">
        <f t="shared" si="1"/>
        <v/>
      </c>
      <c r="H15" s="14"/>
      <c r="I15" s="14"/>
      <c r="J15" s="14"/>
      <c r="K15" s="14"/>
      <c r="L15" s="14"/>
      <c r="M15" s="18"/>
    </row>
    <row r="16" spans="1:13" ht="22.5" x14ac:dyDescent="0.25">
      <c r="A16" s="36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H16" s="14"/>
      <c r="I16" s="14"/>
      <c r="J16" s="14"/>
      <c r="K16" s="14"/>
      <c r="L16" s="14"/>
      <c r="M16" s="30"/>
    </row>
    <row r="17" spans="1:13" x14ac:dyDescent="0.25">
      <c r="A17" s="39" t="s">
        <v>18</v>
      </c>
      <c r="B17" s="40">
        <v>244</v>
      </c>
      <c r="C17" s="41"/>
      <c r="D17" s="37">
        <f t="shared" si="0"/>
        <v>1</v>
      </c>
      <c r="E17" s="33"/>
      <c r="F17" s="43">
        <v>1</v>
      </c>
      <c r="G17" s="29" t="str">
        <f t="shared" si="1"/>
        <v/>
      </c>
      <c r="H17" s="14"/>
      <c r="I17" s="14"/>
      <c r="J17" s="14"/>
      <c r="K17" s="14"/>
      <c r="L17" s="14"/>
      <c r="M17" s="30"/>
    </row>
    <row r="18" spans="1:13" ht="33" x14ac:dyDescent="0.25">
      <c r="A18" s="36" t="s">
        <v>19</v>
      </c>
      <c r="B18" s="40"/>
      <c r="C18" s="41"/>
      <c r="D18" s="37">
        <f>+E18+F18</f>
        <v>0</v>
      </c>
      <c r="E18" s="40"/>
      <c r="F18" s="38"/>
      <c r="G18" s="29" t="str">
        <f t="shared" si="1"/>
        <v/>
      </c>
      <c r="H18" s="14"/>
      <c r="I18" s="14"/>
      <c r="J18" s="14"/>
      <c r="K18" s="14"/>
      <c r="L18" s="14"/>
      <c r="M18" s="30"/>
    </row>
    <row r="19" spans="1:13" ht="22.5" x14ac:dyDescent="0.25">
      <c r="A19" s="36" t="s">
        <v>20</v>
      </c>
      <c r="B19" s="40">
        <v>3</v>
      </c>
      <c r="C19" s="41"/>
      <c r="D19" s="37">
        <f t="shared" ref="D19:D25" si="2">+E19+F19</f>
        <v>0</v>
      </c>
      <c r="E19" s="40"/>
      <c r="F19" s="43"/>
      <c r="G19" s="29" t="str">
        <f t="shared" si="1"/>
        <v/>
      </c>
      <c r="H19" s="14"/>
      <c r="I19" s="14"/>
      <c r="J19" s="14"/>
      <c r="K19" s="14"/>
      <c r="L19" s="14"/>
      <c r="M19" s="30"/>
    </row>
    <row r="20" spans="1:13" x14ac:dyDescent="0.25">
      <c r="A20" s="39" t="s">
        <v>21</v>
      </c>
      <c r="B20" s="40">
        <v>934</v>
      </c>
      <c r="C20" s="41"/>
      <c r="D20" s="37">
        <f t="shared" si="2"/>
        <v>0</v>
      </c>
      <c r="E20" s="40"/>
      <c r="F20" s="43"/>
      <c r="G20" s="29" t="str">
        <f t="shared" si="1"/>
        <v/>
      </c>
      <c r="H20" s="14"/>
      <c r="I20" s="14"/>
      <c r="J20" s="14"/>
      <c r="K20" s="14"/>
      <c r="L20" s="14"/>
      <c r="M20" s="30"/>
    </row>
    <row r="21" spans="1:13" x14ac:dyDescent="0.25">
      <c r="A21" s="39" t="s">
        <v>22</v>
      </c>
      <c r="B21" s="40">
        <v>22</v>
      </c>
      <c r="C21" s="41"/>
      <c r="D21" s="37">
        <f t="shared" si="2"/>
        <v>15</v>
      </c>
      <c r="E21" s="40">
        <v>3</v>
      </c>
      <c r="F21" s="43">
        <v>12</v>
      </c>
      <c r="G21" s="29" t="str">
        <f t="shared" si="1"/>
        <v/>
      </c>
      <c r="H21" s="14"/>
      <c r="I21" s="14"/>
      <c r="J21" s="14"/>
      <c r="K21" s="14"/>
      <c r="L21" s="14"/>
      <c r="M21" s="30"/>
    </row>
    <row r="22" spans="1:13" x14ac:dyDescent="0.25">
      <c r="A22" s="39" t="s">
        <v>23</v>
      </c>
      <c r="B22" s="40">
        <v>441</v>
      </c>
      <c r="C22" s="41"/>
      <c r="D22" s="37">
        <f t="shared" si="2"/>
        <v>1</v>
      </c>
      <c r="E22" s="40"/>
      <c r="F22" s="43">
        <v>1</v>
      </c>
      <c r="G22" s="29" t="str">
        <f t="shared" si="1"/>
        <v/>
      </c>
      <c r="H22" s="14"/>
      <c r="I22" s="14"/>
      <c r="J22" s="14"/>
      <c r="K22" s="14"/>
      <c r="L22" s="14"/>
      <c r="M22" s="30"/>
    </row>
    <row r="23" spans="1:13" x14ac:dyDescent="0.25">
      <c r="A23" s="39" t="s">
        <v>24</v>
      </c>
      <c r="B23" s="40"/>
      <c r="C23" s="41"/>
      <c r="D23" s="37">
        <f t="shared" si="2"/>
        <v>0</v>
      </c>
      <c r="E23" s="40"/>
      <c r="F23" s="43"/>
      <c r="G23" s="29" t="str">
        <f t="shared" si="1"/>
        <v/>
      </c>
      <c r="H23" s="14"/>
      <c r="I23" s="14"/>
      <c r="J23" s="14"/>
      <c r="K23" s="14"/>
      <c r="L23" s="14"/>
      <c r="M23" s="30"/>
    </row>
    <row r="24" spans="1:13" x14ac:dyDescent="0.25">
      <c r="A24" s="39" t="s">
        <v>25</v>
      </c>
      <c r="B24" s="40"/>
      <c r="C24" s="41"/>
      <c r="D24" s="37">
        <f t="shared" si="2"/>
        <v>0</v>
      </c>
      <c r="E24" s="40"/>
      <c r="F24" s="43"/>
      <c r="G24" s="29" t="str">
        <f t="shared" si="1"/>
        <v/>
      </c>
      <c r="H24" s="14"/>
      <c r="I24" s="14"/>
      <c r="J24" s="14"/>
      <c r="K24" s="14"/>
      <c r="L24" s="14"/>
      <c r="M24" s="30"/>
    </row>
    <row r="25" spans="1:13" x14ac:dyDescent="0.25">
      <c r="A25" s="39" t="s">
        <v>26</v>
      </c>
      <c r="B25" s="40"/>
      <c r="C25" s="41"/>
      <c r="D25" s="37">
        <f t="shared" si="2"/>
        <v>0</v>
      </c>
      <c r="E25" s="44"/>
      <c r="F25" s="43"/>
      <c r="G25" s="29" t="str">
        <f t="shared" si="1"/>
        <v/>
      </c>
      <c r="H25" s="18"/>
      <c r="I25" s="18"/>
      <c r="J25" s="14"/>
      <c r="K25" s="14"/>
      <c r="L25" s="14"/>
      <c r="M25" s="30"/>
    </row>
    <row r="26" spans="1:13" x14ac:dyDescent="0.25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</row>
    <row r="27" spans="1:13" x14ac:dyDescent="0.25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</row>
    <row r="28" spans="1:13" x14ac:dyDescent="0.25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</row>
    <row r="29" spans="1:13" x14ac:dyDescent="0.25">
      <c r="A29" s="23" t="s">
        <v>36</v>
      </c>
      <c r="B29" s="47">
        <v>17</v>
      </c>
      <c r="C29" s="48"/>
      <c r="D29" s="25"/>
      <c r="E29" s="47">
        <v>12</v>
      </c>
      <c r="F29" s="48"/>
      <c r="G29" s="25"/>
      <c r="H29" s="47"/>
      <c r="I29" s="48"/>
      <c r="J29" s="25"/>
      <c r="K29" s="47"/>
      <c r="L29" s="48"/>
      <c r="M29" s="25"/>
    </row>
    <row r="30" spans="1:13" x14ac:dyDescent="0.25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</row>
    <row r="31" spans="1:13" x14ac:dyDescent="0.25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</row>
    <row r="32" spans="1:13" x14ac:dyDescent="0.25">
      <c r="A32" s="66" t="s">
        <v>28</v>
      </c>
      <c r="B32" s="63" t="s">
        <v>39</v>
      </c>
      <c r="C32" s="63"/>
      <c r="D32" s="63"/>
      <c r="E32" s="50"/>
      <c r="F32" s="18"/>
      <c r="G32" s="18"/>
      <c r="H32" s="14"/>
      <c r="I32" s="14"/>
      <c r="J32" s="14"/>
      <c r="K32" s="14"/>
      <c r="L32" s="14"/>
      <c r="M32" s="14"/>
    </row>
    <row r="33" spans="1:13" x14ac:dyDescent="0.25">
      <c r="A33" s="67"/>
      <c r="B33" s="21" t="s">
        <v>33</v>
      </c>
      <c r="C33" s="45" t="s">
        <v>34</v>
      </c>
      <c r="D33" s="46" t="s">
        <v>35</v>
      </c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25">
      <c r="A34" s="23" t="s">
        <v>40</v>
      </c>
      <c r="B34" s="47">
        <v>234</v>
      </c>
      <c r="C34" s="48">
        <v>2</v>
      </c>
      <c r="D34" s="25"/>
      <c r="E34" s="30"/>
      <c r="F34" s="14"/>
      <c r="G34" s="14"/>
      <c r="H34" s="14"/>
      <c r="I34" s="14"/>
      <c r="J34" s="14"/>
      <c r="K34" s="14"/>
      <c r="L34" s="14"/>
      <c r="M34" s="14"/>
    </row>
    <row r="35" spans="1:13" x14ac:dyDescent="0.25">
      <c r="A35" s="23" t="s">
        <v>41</v>
      </c>
      <c r="B35" s="24"/>
      <c r="C35" s="49"/>
      <c r="D35" s="25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22.5" x14ac:dyDescent="0.25">
      <c r="A36" s="36" t="s">
        <v>20</v>
      </c>
      <c r="B36" s="40">
        <v>1</v>
      </c>
      <c r="C36" s="51"/>
      <c r="D36" s="41"/>
      <c r="E36" s="14"/>
      <c r="F36" s="14"/>
      <c r="G36" s="14"/>
      <c r="H36" s="14"/>
      <c r="I36" s="14"/>
      <c r="J36" s="14"/>
      <c r="K36" s="14"/>
      <c r="L36" s="14"/>
      <c r="M36" s="14"/>
    </row>
    <row r="37" spans="1:13" x14ac:dyDescent="0.25">
      <c r="A37" s="39" t="s">
        <v>26</v>
      </c>
      <c r="B37" s="40">
        <v>3</v>
      </c>
      <c r="C37" s="51"/>
      <c r="D37" s="41"/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25">
      <c r="A38" s="39" t="s">
        <v>42</v>
      </c>
      <c r="B38" s="40">
        <v>6</v>
      </c>
      <c r="C38" s="51"/>
      <c r="D38" s="41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43.5" x14ac:dyDescent="0.25">
      <c r="A39" s="36" t="s">
        <v>43</v>
      </c>
      <c r="B39" s="40"/>
      <c r="C39" s="51"/>
      <c r="D39" s="41"/>
      <c r="E39" s="14"/>
      <c r="F39" s="14"/>
      <c r="G39" s="14"/>
      <c r="H39" s="14"/>
      <c r="I39" s="14"/>
      <c r="J39" s="14"/>
      <c r="K39" s="14"/>
      <c r="L39" s="14"/>
      <c r="M39" s="14"/>
    </row>
    <row r="40" spans="1:13" x14ac:dyDescent="0.25">
      <c r="A40" s="36" t="s">
        <v>23</v>
      </c>
      <c r="B40" s="40">
        <v>2</v>
      </c>
      <c r="C40" s="51"/>
      <c r="D40" s="41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22.5" x14ac:dyDescent="0.25">
      <c r="A41" s="36" t="s">
        <v>44</v>
      </c>
      <c r="B41" s="40"/>
      <c r="C41" s="51"/>
      <c r="D41" s="41"/>
      <c r="E41" s="14"/>
      <c r="F41" s="14"/>
      <c r="G41" s="14"/>
      <c r="H41" s="14"/>
      <c r="I41" s="14"/>
      <c r="J41" s="14"/>
      <c r="K41" s="14"/>
      <c r="L41" s="14"/>
      <c r="M41" s="14"/>
    </row>
    <row r="42" spans="1:13" x14ac:dyDescent="0.25">
      <c r="A42" s="39" t="s">
        <v>24</v>
      </c>
      <c r="B42" s="40"/>
      <c r="C42" s="51"/>
      <c r="D42" s="41"/>
      <c r="E42" s="14"/>
      <c r="F42" s="14"/>
      <c r="G42" s="14"/>
      <c r="H42" s="14"/>
      <c r="I42" s="14"/>
      <c r="J42" s="14"/>
      <c r="K42" s="14"/>
      <c r="L42" s="14"/>
      <c r="M42" s="14"/>
    </row>
    <row r="43" spans="1:13" x14ac:dyDescent="0.25">
      <c r="A43" s="39" t="s">
        <v>25</v>
      </c>
      <c r="B43" s="40"/>
      <c r="C43" s="51"/>
      <c r="D43" s="41"/>
      <c r="E43" s="14"/>
      <c r="F43" s="14"/>
      <c r="G43" s="14"/>
      <c r="H43" s="14"/>
      <c r="I43" s="14"/>
      <c r="J43" s="14"/>
      <c r="K43" s="14"/>
      <c r="L43" s="14"/>
      <c r="M43" s="14"/>
    </row>
    <row r="44" spans="1:13" x14ac:dyDescent="0.25">
      <c r="A44" s="39" t="s">
        <v>45</v>
      </c>
      <c r="B44" s="40"/>
      <c r="C44" s="51"/>
      <c r="D44" s="41"/>
      <c r="E44" s="14"/>
      <c r="F44" s="14"/>
      <c r="G44" s="14"/>
      <c r="H44" s="14"/>
      <c r="I44" s="14"/>
      <c r="J44" s="14"/>
      <c r="K44" s="14"/>
      <c r="L44" s="14"/>
      <c r="M44" s="14"/>
    </row>
    <row r="45" spans="1:13" x14ac:dyDescent="0.25">
      <c r="A45" s="39" t="s">
        <v>46</v>
      </c>
      <c r="B45" s="40"/>
      <c r="C45" s="51"/>
      <c r="D45" s="41"/>
      <c r="E45" s="14"/>
      <c r="F45" s="14"/>
      <c r="G45" s="14"/>
      <c r="H45" s="14"/>
      <c r="I45" s="14"/>
      <c r="J45" s="52"/>
      <c r="K45" s="52"/>
      <c r="L45" s="52"/>
      <c r="M45" s="52"/>
    </row>
    <row r="46" spans="1:13" x14ac:dyDescent="0.25">
      <c r="A46" s="53" t="s">
        <v>47</v>
      </c>
      <c r="B46" s="54">
        <v>1</v>
      </c>
      <c r="C46" s="55"/>
      <c r="D46" s="42"/>
      <c r="E46" s="14"/>
      <c r="F46" s="14"/>
      <c r="G46" s="14"/>
      <c r="H46" s="14"/>
      <c r="I46" s="14"/>
      <c r="J46" s="52"/>
      <c r="K46" s="52"/>
      <c r="L46" s="52"/>
      <c r="M46" s="52"/>
    </row>
    <row r="47" spans="1:13" ht="33" x14ac:dyDescent="0.25">
      <c r="A47" s="36" t="s">
        <v>48</v>
      </c>
      <c r="B47" s="54">
        <v>4</v>
      </c>
      <c r="C47" s="55"/>
      <c r="D47" s="42"/>
      <c r="E47" s="14"/>
      <c r="F47" s="14"/>
      <c r="G47" s="14"/>
      <c r="H47" s="14"/>
      <c r="I47" s="14"/>
      <c r="J47" s="52"/>
      <c r="K47" s="52"/>
      <c r="L47" s="52"/>
      <c r="M47" s="52"/>
    </row>
    <row r="48" spans="1:13" x14ac:dyDescent="0.25">
      <c r="A48" s="56" t="s">
        <v>49</v>
      </c>
      <c r="B48" s="44">
        <v>20</v>
      </c>
      <c r="C48" s="57"/>
      <c r="D48" s="58"/>
      <c r="E48" s="14"/>
      <c r="F48" s="14"/>
      <c r="G48" s="14"/>
      <c r="H48" s="14"/>
      <c r="I48" s="14"/>
      <c r="J48" s="52"/>
      <c r="K48" s="52"/>
      <c r="L48" s="52"/>
      <c r="M48" s="52"/>
    </row>
    <row r="49" spans="1:13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52"/>
    </row>
    <row r="50" spans="1:13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52"/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sqref="A1:XFD1048576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",[6]NOMBRE!B3," - ","( ",[6]NOMBRE!C3,[6]NOMBRE!D3,[6]NOMBRE!E3,[6]NOMBRE!F3,[6]NOMBRE!G3," )")</f>
        <v>ESTABLECIMIENTO: LINARES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",[6]NOMBRE!B6," - ","( ",[6]NOMBRE!C6,[6]NOMBRE!D6," )")</f>
        <v>MES: JUNIO - ( 06 )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",[6]NOMBRE!B7)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180</v>
      </c>
      <c r="C10" s="25"/>
      <c r="D10" s="26">
        <f>+F10</f>
        <v>0</v>
      </c>
      <c r="E10" s="27"/>
      <c r="F10" s="28"/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133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93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v>3</v>
      </c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>
        <v>1</v>
      </c>
      <c r="C14" s="25"/>
      <c r="D14" s="37">
        <f t="shared" si="0"/>
        <v>1</v>
      </c>
      <c r="E14" s="33"/>
      <c r="F14" s="38">
        <v>1</v>
      </c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104</v>
      </c>
      <c r="C15" s="41">
        <v>104</v>
      </c>
      <c r="D15" s="37">
        <f t="shared" si="0"/>
        <v>0</v>
      </c>
      <c r="E15" s="33"/>
      <c r="F15" s="42"/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258</v>
      </c>
      <c r="C17" s="41"/>
      <c r="D17" s="37">
        <f t="shared" si="0"/>
        <v>0</v>
      </c>
      <c r="E17" s="33"/>
      <c r="F17" s="43"/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>
        <v>1</v>
      </c>
      <c r="C18" s="41"/>
      <c r="D18" s="37">
        <f>+E18+F18</f>
        <v>0</v>
      </c>
      <c r="E18" s="40"/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2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783</v>
      </c>
      <c r="C20" s="41"/>
      <c r="D20" s="37">
        <f t="shared" si="4"/>
        <v>0</v>
      </c>
      <c r="E20" s="40"/>
      <c r="F20" s="43"/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19</v>
      </c>
      <c r="C21" s="41"/>
      <c r="D21" s="37">
        <f t="shared" si="4"/>
        <v>12</v>
      </c>
      <c r="E21" s="40">
        <v>7</v>
      </c>
      <c r="F21" s="43">
        <v>5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398</v>
      </c>
      <c r="C22" s="41"/>
      <c r="D22" s="37">
        <f t="shared" si="4"/>
        <v>1</v>
      </c>
      <c r="E22" s="40">
        <v>1</v>
      </c>
      <c r="F22" s="43"/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29</v>
      </c>
      <c r="C29" s="48"/>
      <c r="D29" s="25"/>
      <c r="E29" s="47">
        <v>24</v>
      </c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188</v>
      </c>
      <c r="C34" s="48">
        <v>1</v>
      </c>
      <c r="D34" s="25"/>
      <c r="E34" s="30"/>
      <c r="AT34" s="15"/>
    </row>
    <row r="35" spans="1:46" s="14" customFormat="1" ht="15.95" customHeight="1" x14ac:dyDescent="0.2">
      <c r="A35" s="23" t="s">
        <v>41</v>
      </c>
      <c r="B35" s="24"/>
      <c r="C35" s="49"/>
      <c r="D35" s="25"/>
      <c r="AT35" s="15"/>
    </row>
    <row r="36" spans="1:46" s="14" customFormat="1" ht="15.95" customHeight="1" x14ac:dyDescent="0.2">
      <c r="A36" s="36" t="s">
        <v>20</v>
      </c>
      <c r="B36" s="40">
        <v>2</v>
      </c>
      <c r="C36" s="51"/>
      <c r="D36" s="41"/>
      <c r="AT36" s="15"/>
    </row>
    <row r="37" spans="1:46" s="14" customFormat="1" ht="15.95" customHeight="1" x14ac:dyDescent="0.2">
      <c r="A37" s="39" t="s">
        <v>26</v>
      </c>
      <c r="B37" s="40">
        <v>3</v>
      </c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4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/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>
        <v>1</v>
      </c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>
        <v>3</v>
      </c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38</v>
      </c>
      <c r="C48" s="57"/>
      <c r="D48" s="58"/>
      <c r="J48" s="52"/>
      <c r="K48" s="52"/>
      <c r="L48" s="52"/>
    </row>
    <row r="196" spans="1:28" hidden="1" x14ac:dyDescent="0.15">
      <c r="A196" s="59">
        <f>SUM(A7:M48)</f>
        <v>2400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sqref="A1:XFD1048576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",[7]NOMBRE!B6," - ","( ",[7]NOMBRE!C6,[7]NOMBRE!D6," )")</f>
        <v>MES: JULIO - ( 07 )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",[7]NOMBRE!B7)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156</v>
      </c>
      <c r="C10" s="25"/>
      <c r="D10" s="26">
        <f>+F10</f>
        <v>0</v>
      </c>
      <c r="E10" s="27"/>
      <c r="F10" s="28"/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155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95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v>13</v>
      </c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/>
      <c r="C14" s="25"/>
      <c r="D14" s="37">
        <f t="shared" si="0"/>
        <v>0</v>
      </c>
      <c r="E14" s="33"/>
      <c r="F14" s="38"/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82</v>
      </c>
      <c r="C15" s="41">
        <v>120</v>
      </c>
      <c r="D15" s="37">
        <f t="shared" si="0"/>
        <v>0</v>
      </c>
      <c r="E15" s="33"/>
      <c r="F15" s="42"/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229</v>
      </c>
      <c r="C17" s="41"/>
      <c r="D17" s="37">
        <f t="shared" si="0"/>
        <v>0</v>
      </c>
      <c r="E17" s="33"/>
      <c r="F17" s="43"/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/>
      <c r="C18" s="41"/>
      <c r="D18" s="37">
        <f>+E18+F18</f>
        <v>0</v>
      </c>
      <c r="E18" s="40"/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1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669</v>
      </c>
      <c r="C20" s="41"/>
      <c r="D20" s="37">
        <f t="shared" si="4"/>
        <v>0</v>
      </c>
      <c r="E20" s="40"/>
      <c r="F20" s="43"/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27</v>
      </c>
      <c r="C21" s="41"/>
      <c r="D21" s="37">
        <f t="shared" si="4"/>
        <v>12</v>
      </c>
      <c r="E21" s="40">
        <v>1</v>
      </c>
      <c r="F21" s="43">
        <v>11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257</v>
      </c>
      <c r="C22" s="41"/>
      <c r="D22" s="37">
        <f t="shared" si="4"/>
        <v>2</v>
      </c>
      <c r="E22" s="40">
        <v>1</v>
      </c>
      <c r="F22" s="43">
        <v>1</v>
      </c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/>
      <c r="C25" s="41"/>
      <c r="D25" s="37">
        <f t="shared" si="4"/>
        <v>0</v>
      </c>
      <c r="E25" s="44"/>
      <c r="F25" s="43"/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30</v>
      </c>
      <c r="C29" s="48"/>
      <c r="D29" s="25"/>
      <c r="E29" s="47">
        <v>27</v>
      </c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214</v>
      </c>
      <c r="C34" s="48"/>
      <c r="D34" s="25"/>
      <c r="E34" s="30"/>
      <c r="AT34" s="15"/>
    </row>
    <row r="35" spans="1:46" s="14" customFormat="1" ht="15.95" customHeight="1" x14ac:dyDescent="0.2">
      <c r="A35" s="23" t="s">
        <v>41</v>
      </c>
      <c r="B35" s="24">
        <v>1</v>
      </c>
      <c r="C35" s="49"/>
      <c r="D35" s="25"/>
      <c r="AT35" s="15"/>
    </row>
    <row r="36" spans="1:46" s="14" customFormat="1" ht="15.95" customHeight="1" x14ac:dyDescent="0.2">
      <c r="A36" s="36" t="s">
        <v>20</v>
      </c>
      <c r="B36" s="40">
        <v>1</v>
      </c>
      <c r="C36" s="51"/>
      <c r="D36" s="41"/>
      <c r="AT36" s="15"/>
    </row>
    <row r="37" spans="1:46" s="14" customFormat="1" ht="15.95" customHeight="1" x14ac:dyDescent="0.2">
      <c r="A37" s="39" t="s">
        <v>26</v>
      </c>
      <c r="B37" s="40">
        <v>4</v>
      </c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8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/>
      <c r="C39" s="51"/>
      <c r="D39" s="41"/>
    </row>
    <row r="40" spans="1:46" s="14" customFormat="1" ht="15.75" customHeight="1" x14ac:dyDescent="0.15">
      <c r="A40" s="36" t="s">
        <v>23</v>
      </c>
      <c r="B40" s="40"/>
      <c r="C40" s="51"/>
      <c r="D40" s="41"/>
    </row>
    <row r="41" spans="1:46" s="14" customFormat="1" ht="24.75" customHeight="1" x14ac:dyDescent="0.15">
      <c r="A41" s="36" t="s">
        <v>44</v>
      </c>
      <c r="B41" s="40">
        <v>4</v>
      </c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/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/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32</v>
      </c>
      <c r="C48" s="57"/>
      <c r="D48" s="58"/>
      <c r="J48" s="52"/>
      <c r="K48" s="52"/>
      <c r="L48" s="52"/>
    </row>
    <row r="196" spans="1:28" hidden="1" x14ac:dyDescent="0.15">
      <c r="A196" s="59">
        <f>SUM(A7:M48)</f>
        <v>2153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workbookViewId="0">
      <selection sqref="A1:XFD1048576"/>
    </sheetView>
  </sheetViews>
  <sheetFormatPr baseColWidth="10" defaultRowHeight="10.5" x14ac:dyDescent="0.15"/>
  <cols>
    <col min="1" max="1" width="43.7109375" style="14" customWidth="1"/>
    <col min="2" max="10" width="11.7109375" style="14" customWidth="1"/>
    <col min="11" max="12" width="10.7109375" style="14" customWidth="1"/>
    <col min="13" max="15" width="10.7109375" style="52" customWidth="1"/>
    <col min="16" max="21" width="11.42578125" style="52"/>
    <col min="22" max="22" width="26.7109375" style="52" customWidth="1"/>
    <col min="23" max="25" width="14.140625" style="52" hidden="1" customWidth="1"/>
    <col min="26" max="27" width="13" style="52" hidden="1" customWidth="1"/>
    <col min="28" max="29" width="11.42578125" style="52" hidden="1" customWidth="1"/>
    <col min="30" max="30" width="0" style="52" hidden="1" customWidth="1"/>
    <col min="31" max="256" width="11.42578125" style="52"/>
    <col min="257" max="257" width="43.7109375" style="52" customWidth="1"/>
    <col min="258" max="266" width="11.7109375" style="52" customWidth="1"/>
    <col min="267" max="271" width="10.7109375" style="52" customWidth="1"/>
    <col min="272" max="277" width="11.42578125" style="52"/>
    <col min="278" max="278" width="26.7109375" style="52" customWidth="1"/>
    <col min="279" max="286" width="0" style="52" hidden="1" customWidth="1"/>
    <col min="287" max="512" width="11.42578125" style="52"/>
    <col min="513" max="513" width="43.7109375" style="52" customWidth="1"/>
    <col min="514" max="522" width="11.7109375" style="52" customWidth="1"/>
    <col min="523" max="527" width="10.7109375" style="52" customWidth="1"/>
    <col min="528" max="533" width="11.42578125" style="52"/>
    <col min="534" max="534" width="26.7109375" style="52" customWidth="1"/>
    <col min="535" max="542" width="0" style="52" hidden="1" customWidth="1"/>
    <col min="543" max="768" width="11.42578125" style="52"/>
    <col min="769" max="769" width="43.7109375" style="52" customWidth="1"/>
    <col min="770" max="778" width="11.7109375" style="52" customWidth="1"/>
    <col min="779" max="783" width="10.7109375" style="52" customWidth="1"/>
    <col min="784" max="789" width="11.42578125" style="52"/>
    <col min="790" max="790" width="26.7109375" style="52" customWidth="1"/>
    <col min="791" max="798" width="0" style="52" hidden="1" customWidth="1"/>
    <col min="799" max="1024" width="11.42578125" style="52"/>
    <col min="1025" max="1025" width="43.7109375" style="52" customWidth="1"/>
    <col min="1026" max="1034" width="11.7109375" style="52" customWidth="1"/>
    <col min="1035" max="1039" width="10.7109375" style="52" customWidth="1"/>
    <col min="1040" max="1045" width="11.42578125" style="52"/>
    <col min="1046" max="1046" width="26.7109375" style="52" customWidth="1"/>
    <col min="1047" max="1054" width="0" style="52" hidden="1" customWidth="1"/>
    <col min="1055" max="1280" width="11.42578125" style="52"/>
    <col min="1281" max="1281" width="43.7109375" style="52" customWidth="1"/>
    <col min="1282" max="1290" width="11.7109375" style="52" customWidth="1"/>
    <col min="1291" max="1295" width="10.7109375" style="52" customWidth="1"/>
    <col min="1296" max="1301" width="11.42578125" style="52"/>
    <col min="1302" max="1302" width="26.7109375" style="52" customWidth="1"/>
    <col min="1303" max="1310" width="0" style="52" hidden="1" customWidth="1"/>
    <col min="1311" max="1536" width="11.42578125" style="52"/>
    <col min="1537" max="1537" width="43.7109375" style="52" customWidth="1"/>
    <col min="1538" max="1546" width="11.7109375" style="52" customWidth="1"/>
    <col min="1547" max="1551" width="10.7109375" style="52" customWidth="1"/>
    <col min="1552" max="1557" width="11.42578125" style="52"/>
    <col min="1558" max="1558" width="26.7109375" style="52" customWidth="1"/>
    <col min="1559" max="1566" width="0" style="52" hidden="1" customWidth="1"/>
    <col min="1567" max="1792" width="11.42578125" style="52"/>
    <col min="1793" max="1793" width="43.7109375" style="52" customWidth="1"/>
    <col min="1794" max="1802" width="11.7109375" style="52" customWidth="1"/>
    <col min="1803" max="1807" width="10.7109375" style="52" customWidth="1"/>
    <col min="1808" max="1813" width="11.42578125" style="52"/>
    <col min="1814" max="1814" width="26.7109375" style="52" customWidth="1"/>
    <col min="1815" max="1822" width="0" style="52" hidden="1" customWidth="1"/>
    <col min="1823" max="2048" width="11.42578125" style="52"/>
    <col min="2049" max="2049" width="43.7109375" style="52" customWidth="1"/>
    <col min="2050" max="2058" width="11.7109375" style="52" customWidth="1"/>
    <col min="2059" max="2063" width="10.7109375" style="52" customWidth="1"/>
    <col min="2064" max="2069" width="11.42578125" style="52"/>
    <col min="2070" max="2070" width="26.7109375" style="52" customWidth="1"/>
    <col min="2071" max="2078" width="0" style="52" hidden="1" customWidth="1"/>
    <col min="2079" max="2304" width="11.42578125" style="52"/>
    <col min="2305" max="2305" width="43.7109375" style="52" customWidth="1"/>
    <col min="2306" max="2314" width="11.7109375" style="52" customWidth="1"/>
    <col min="2315" max="2319" width="10.7109375" style="52" customWidth="1"/>
    <col min="2320" max="2325" width="11.42578125" style="52"/>
    <col min="2326" max="2326" width="26.7109375" style="52" customWidth="1"/>
    <col min="2327" max="2334" width="0" style="52" hidden="1" customWidth="1"/>
    <col min="2335" max="2560" width="11.42578125" style="52"/>
    <col min="2561" max="2561" width="43.7109375" style="52" customWidth="1"/>
    <col min="2562" max="2570" width="11.7109375" style="52" customWidth="1"/>
    <col min="2571" max="2575" width="10.7109375" style="52" customWidth="1"/>
    <col min="2576" max="2581" width="11.42578125" style="52"/>
    <col min="2582" max="2582" width="26.7109375" style="52" customWidth="1"/>
    <col min="2583" max="2590" width="0" style="52" hidden="1" customWidth="1"/>
    <col min="2591" max="2816" width="11.42578125" style="52"/>
    <col min="2817" max="2817" width="43.7109375" style="52" customWidth="1"/>
    <col min="2818" max="2826" width="11.7109375" style="52" customWidth="1"/>
    <col min="2827" max="2831" width="10.7109375" style="52" customWidth="1"/>
    <col min="2832" max="2837" width="11.42578125" style="52"/>
    <col min="2838" max="2838" width="26.7109375" style="52" customWidth="1"/>
    <col min="2839" max="2846" width="0" style="52" hidden="1" customWidth="1"/>
    <col min="2847" max="3072" width="11.42578125" style="52"/>
    <col min="3073" max="3073" width="43.7109375" style="52" customWidth="1"/>
    <col min="3074" max="3082" width="11.7109375" style="52" customWidth="1"/>
    <col min="3083" max="3087" width="10.7109375" style="52" customWidth="1"/>
    <col min="3088" max="3093" width="11.42578125" style="52"/>
    <col min="3094" max="3094" width="26.7109375" style="52" customWidth="1"/>
    <col min="3095" max="3102" width="0" style="52" hidden="1" customWidth="1"/>
    <col min="3103" max="3328" width="11.42578125" style="52"/>
    <col min="3329" max="3329" width="43.7109375" style="52" customWidth="1"/>
    <col min="3330" max="3338" width="11.7109375" style="52" customWidth="1"/>
    <col min="3339" max="3343" width="10.7109375" style="52" customWidth="1"/>
    <col min="3344" max="3349" width="11.42578125" style="52"/>
    <col min="3350" max="3350" width="26.7109375" style="52" customWidth="1"/>
    <col min="3351" max="3358" width="0" style="52" hidden="1" customWidth="1"/>
    <col min="3359" max="3584" width="11.42578125" style="52"/>
    <col min="3585" max="3585" width="43.7109375" style="52" customWidth="1"/>
    <col min="3586" max="3594" width="11.7109375" style="52" customWidth="1"/>
    <col min="3595" max="3599" width="10.7109375" style="52" customWidth="1"/>
    <col min="3600" max="3605" width="11.42578125" style="52"/>
    <col min="3606" max="3606" width="26.7109375" style="52" customWidth="1"/>
    <col min="3607" max="3614" width="0" style="52" hidden="1" customWidth="1"/>
    <col min="3615" max="3840" width="11.42578125" style="52"/>
    <col min="3841" max="3841" width="43.7109375" style="52" customWidth="1"/>
    <col min="3842" max="3850" width="11.7109375" style="52" customWidth="1"/>
    <col min="3851" max="3855" width="10.7109375" style="52" customWidth="1"/>
    <col min="3856" max="3861" width="11.42578125" style="52"/>
    <col min="3862" max="3862" width="26.7109375" style="52" customWidth="1"/>
    <col min="3863" max="3870" width="0" style="52" hidden="1" customWidth="1"/>
    <col min="3871" max="4096" width="11.42578125" style="52"/>
    <col min="4097" max="4097" width="43.7109375" style="52" customWidth="1"/>
    <col min="4098" max="4106" width="11.7109375" style="52" customWidth="1"/>
    <col min="4107" max="4111" width="10.7109375" style="52" customWidth="1"/>
    <col min="4112" max="4117" width="11.42578125" style="52"/>
    <col min="4118" max="4118" width="26.7109375" style="52" customWidth="1"/>
    <col min="4119" max="4126" width="0" style="52" hidden="1" customWidth="1"/>
    <col min="4127" max="4352" width="11.42578125" style="52"/>
    <col min="4353" max="4353" width="43.7109375" style="52" customWidth="1"/>
    <col min="4354" max="4362" width="11.7109375" style="52" customWidth="1"/>
    <col min="4363" max="4367" width="10.7109375" style="52" customWidth="1"/>
    <col min="4368" max="4373" width="11.42578125" style="52"/>
    <col min="4374" max="4374" width="26.7109375" style="52" customWidth="1"/>
    <col min="4375" max="4382" width="0" style="52" hidden="1" customWidth="1"/>
    <col min="4383" max="4608" width="11.42578125" style="52"/>
    <col min="4609" max="4609" width="43.7109375" style="52" customWidth="1"/>
    <col min="4610" max="4618" width="11.7109375" style="52" customWidth="1"/>
    <col min="4619" max="4623" width="10.7109375" style="52" customWidth="1"/>
    <col min="4624" max="4629" width="11.42578125" style="52"/>
    <col min="4630" max="4630" width="26.7109375" style="52" customWidth="1"/>
    <col min="4631" max="4638" width="0" style="52" hidden="1" customWidth="1"/>
    <col min="4639" max="4864" width="11.42578125" style="52"/>
    <col min="4865" max="4865" width="43.7109375" style="52" customWidth="1"/>
    <col min="4866" max="4874" width="11.7109375" style="52" customWidth="1"/>
    <col min="4875" max="4879" width="10.7109375" style="52" customWidth="1"/>
    <col min="4880" max="4885" width="11.42578125" style="52"/>
    <col min="4886" max="4886" width="26.7109375" style="52" customWidth="1"/>
    <col min="4887" max="4894" width="0" style="52" hidden="1" customWidth="1"/>
    <col min="4895" max="5120" width="11.42578125" style="52"/>
    <col min="5121" max="5121" width="43.7109375" style="52" customWidth="1"/>
    <col min="5122" max="5130" width="11.7109375" style="52" customWidth="1"/>
    <col min="5131" max="5135" width="10.7109375" style="52" customWidth="1"/>
    <col min="5136" max="5141" width="11.42578125" style="52"/>
    <col min="5142" max="5142" width="26.7109375" style="52" customWidth="1"/>
    <col min="5143" max="5150" width="0" style="52" hidden="1" customWidth="1"/>
    <col min="5151" max="5376" width="11.42578125" style="52"/>
    <col min="5377" max="5377" width="43.7109375" style="52" customWidth="1"/>
    <col min="5378" max="5386" width="11.7109375" style="52" customWidth="1"/>
    <col min="5387" max="5391" width="10.7109375" style="52" customWidth="1"/>
    <col min="5392" max="5397" width="11.42578125" style="52"/>
    <col min="5398" max="5398" width="26.7109375" style="52" customWidth="1"/>
    <col min="5399" max="5406" width="0" style="52" hidden="1" customWidth="1"/>
    <col min="5407" max="5632" width="11.42578125" style="52"/>
    <col min="5633" max="5633" width="43.7109375" style="52" customWidth="1"/>
    <col min="5634" max="5642" width="11.7109375" style="52" customWidth="1"/>
    <col min="5643" max="5647" width="10.7109375" style="52" customWidth="1"/>
    <col min="5648" max="5653" width="11.42578125" style="52"/>
    <col min="5654" max="5654" width="26.7109375" style="52" customWidth="1"/>
    <col min="5655" max="5662" width="0" style="52" hidden="1" customWidth="1"/>
    <col min="5663" max="5888" width="11.42578125" style="52"/>
    <col min="5889" max="5889" width="43.7109375" style="52" customWidth="1"/>
    <col min="5890" max="5898" width="11.7109375" style="52" customWidth="1"/>
    <col min="5899" max="5903" width="10.7109375" style="52" customWidth="1"/>
    <col min="5904" max="5909" width="11.42578125" style="52"/>
    <col min="5910" max="5910" width="26.7109375" style="52" customWidth="1"/>
    <col min="5911" max="5918" width="0" style="52" hidden="1" customWidth="1"/>
    <col min="5919" max="6144" width="11.42578125" style="52"/>
    <col min="6145" max="6145" width="43.7109375" style="52" customWidth="1"/>
    <col min="6146" max="6154" width="11.7109375" style="52" customWidth="1"/>
    <col min="6155" max="6159" width="10.7109375" style="52" customWidth="1"/>
    <col min="6160" max="6165" width="11.42578125" style="52"/>
    <col min="6166" max="6166" width="26.7109375" style="52" customWidth="1"/>
    <col min="6167" max="6174" width="0" style="52" hidden="1" customWidth="1"/>
    <col min="6175" max="6400" width="11.42578125" style="52"/>
    <col min="6401" max="6401" width="43.7109375" style="52" customWidth="1"/>
    <col min="6402" max="6410" width="11.7109375" style="52" customWidth="1"/>
    <col min="6411" max="6415" width="10.7109375" style="52" customWidth="1"/>
    <col min="6416" max="6421" width="11.42578125" style="52"/>
    <col min="6422" max="6422" width="26.7109375" style="52" customWidth="1"/>
    <col min="6423" max="6430" width="0" style="52" hidden="1" customWidth="1"/>
    <col min="6431" max="6656" width="11.42578125" style="52"/>
    <col min="6657" max="6657" width="43.7109375" style="52" customWidth="1"/>
    <col min="6658" max="6666" width="11.7109375" style="52" customWidth="1"/>
    <col min="6667" max="6671" width="10.7109375" style="52" customWidth="1"/>
    <col min="6672" max="6677" width="11.42578125" style="52"/>
    <col min="6678" max="6678" width="26.7109375" style="52" customWidth="1"/>
    <col min="6679" max="6686" width="0" style="52" hidden="1" customWidth="1"/>
    <col min="6687" max="6912" width="11.42578125" style="52"/>
    <col min="6913" max="6913" width="43.7109375" style="52" customWidth="1"/>
    <col min="6914" max="6922" width="11.7109375" style="52" customWidth="1"/>
    <col min="6923" max="6927" width="10.7109375" style="52" customWidth="1"/>
    <col min="6928" max="6933" width="11.42578125" style="52"/>
    <col min="6934" max="6934" width="26.7109375" style="52" customWidth="1"/>
    <col min="6935" max="6942" width="0" style="52" hidden="1" customWidth="1"/>
    <col min="6943" max="7168" width="11.42578125" style="52"/>
    <col min="7169" max="7169" width="43.7109375" style="52" customWidth="1"/>
    <col min="7170" max="7178" width="11.7109375" style="52" customWidth="1"/>
    <col min="7179" max="7183" width="10.7109375" style="52" customWidth="1"/>
    <col min="7184" max="7189" width="11.42578125" style="52"/>
    <col min="7190" max="7190" width="26.7109375" style="52" customWidth="1"/>
    <col min="7191" max="7198" width="0" style="52" hidden="1" customWidth="1"/>
    <col min="7199" max="7424" width="11.42578125" style="52"/>
    <col min="7425" max="7425" width="43.7109375" style="52" customWidth="1"/>
    <col min="7426" max="7434" width="11.7109375" style="52" customWidth="1"/>
    <col min="7435" max="7439" width="10.7109375" style="52" customWidth="1"/>
    <col min="7440" max="7445" width="11.42578125" style="52"/>
    <col min="7446" max="7446" width="26.7109375" style="52" customWidth="1"/>
    <col min="7447" max="7454" width="0" style="52" hidden="1" customWidth="1"/>
    <col min="7455" max="7680" width="11.42578125" style="52"/>
    <col min="7681" max="7681" width="43.7109375" style="52" customWidth="1"/>
    <col min="7682" max="7690" width="11.7109375" style="52" customWidth="1"/>
    <col min="7691" max="7695" width="10.7109375" style="52" customWidth="1"/>
    <col min="7696" max="7701" width="11.42578125" style="52"/>
    <col min="7702" max="7702" width="26.7109375" style="52" customWidth="1"/>
    <col min="7703" max="7710" width="0" style="52" hidden="1" customWidth="1"/>
    <col min="7711" max="7936" width="11.42578125" style="52"/>
    <col min="7937" max="7937" width="43.7109375" style="52" customWidth="1"/>
    <col min="7938" max="7946" width="11.7109375" style="52" customWidth="1"/>
    <col min="7947" max="7951" width="10.7109375" style="52" customWidth="1"/>
    <col min="7952" max="7957" width="11.42578125" style="52"/>
    <col min="7958" max="7958" width="26.7109375" style="52" customWidth="1"/>
    <col min="7959" max="7966" width="0" style="52" hidden="1" customWidth="1"/>
    <col min="7967" max="8192" width="11.42578125" style="52"/>
    <col min="8193" max="8193" width="43.7109375" style="52" customWidth="1"/>
    <col min="8194" max="8202" width="11.7109375" style="52" customWidth="1"/>
    <col min="8203" max="8207" width="10.7109375" style="52" customWidth="1"/>
    <col min="8208" max="8213" width="11.42578125" style="52"/>
    <col min="8214" max="8214" width="26.7109375" style="52" customWidth="1"/>
    <col min="8215" max="8222" width="0" style="52" hidden="1" customWidth="1"/>
    <col min="8223" max="8448" width="11.42578125" style="52"/>
    <col min="8449" max="8449" width="43.7109375" style="52" customWidth="1"/>
    <col min="8450" max="8458" width="11.7109375" style="52" customWidth="1"/>
    <col min="8459" max="8463" width="10.7109375" style="52" customWidth="1"/>
    <col min="8464" max="8469" width="11.42578125" style="52"/>
    <col min="8470" max="8470" width="26.7109375" style="52" customWidth="1"/>
    <col min="8471" max="8478" width="0" style="52" hidden="1" customWidth="1"/>
    <col min="8479" max="8704" width="11.42578125" style="52"/>
    <col min="8705" max="8705" width="43.7109375" style="52" customWidth="1"/>
    <col min="8706" max="8714" width="11.7109375" style="52" customWidth="1"/>
    <col min="8715" max="8719" width="10.7109375" style="52" customWidth="1"/>
    <col min="8720" max="8725" width="11.42578125" style="52"/>
    <col min="8726" max="8726" width="26.7109375" style="52" customWidth="1"/>
    <col min="8727" max="8734" width="0" style="52" hidden="1" customWidth="1"/>
    <col min="8735" max="8960" width="11.42578125" style="52"/>
    <col min="8961" max="8961" width="43.7109375" style="52" customWidth="1"/>
    <col min="8962" max="8970" width="11.7109375" style="52" customWidth="1"/>
    <col min="8971" max="8975" width="10.7109375" style="52" customWidth="1"/>
    <col min="8976" max="8981" width="11.42578125" style="52"/>
    <col min="8982" max="8982" width="26.7109375" style="52" customWidth="1"/>
    <col min="8983" max="8990" width="0" style="52" hidden="1" customWidth="1"/>
    <col min="8991" max="9216" width="11.42578125" style="52"/>
    <col min="9217" max="9217" width="43.7109375" style="52" customWidth="1"/>
    <col min="9218" max="9226" width="11.7109375" style="52" customWidth="1"/>
    <col min="9227" max="9231" width="10.7109375" style="52" customWidth="1"/>
    <col min="9232" max="9237" width="11.42578125" style="52"/>
    <col min="9238" max="9238" width="26.7109375" style="52" customWidth="1"/>
    <col min="9239" max="9246" width="0" style="52" hidden="1" customWidth="1"/>
    <col min="9247" max="9472" width="11.42578125" style="52"/>
    <col min="9473" max="9473" width="43.7109375" style="52" customWidth="1"/>
    <col min="9474" max="9482" width="11.7109375" style="52" customWidth="1"/>
    <col min="9483" max="9487" width="10.7109375" style="52" customWidth="1"/>
    <col min="9488" max="9493" width="11.42578125" style="52"/>
    <col min="9494" max="9494" width="26.7109375" style="52" customWidth="1"/>
    <col min="9495" max="9502" width="0" style="52" hidden="1" customWidth="1"/>
    <col min="9503" max="9728" width="11.42578125" style="52"/>
    <col min="9729" max="9729" width="43.7109375" style="52" customWidth="1"/>
    <col min="9730" max="9738" width="11.7109375" style="52" customWidth="1"/>
    <col min="9739" max="9743" width="10.7109375" style="52" customWidth="1"/>
    <col min="9744" max="9749" width="11.42578125" style="52"/>
    <col min="9750" max="9750" width="26.7109375" style="52" customWidth="1"/>
    <col min="9751" max="9758" width="0" style="52" hidden="1" customWidth="1"/>
    <col min="9759" max="9984" width="11.42578125" style="52"/>
    <col min="9985" max="9985" width="43.7109375" style="52" customWidth="1"/>
    <col min="9986" max="9994" width="11.7109375" style="52" customWidth="1"/>
    <col min="9995" max="9999" width="10.7109375" style="52" customWidth="1"/>
    <col min="10000" max="10005" width="11.42578125" style="52"/>
    <col min="10006" max="10006" width="26.7109375" style="52" customWidth="1"/>
    <col min="10007" max="10014" width="0" style="52" hidden="1" customWidth="1"/>
    <col min="10015" max="10240" width="11.42578125" style="52"/>
    <col min="10241" max="10241" width="43.7109375" style="52" customWidth="1"/>
    <col min="10242" max="10250" width="11.7109375" style="52" customWidth="1"/>
    <col min="10251" max="10255" width="10.7109375" style="52" customWidth="1"/>
    <col min="10256" max="10261" width="11.42578125" style="52"/>
    <col min="10262" max="10262" width="26.7109375" style="52" customWidth="1"/>
    <col min="10263" max="10270" width="0" style="52" hidden="1" customWidth="1"/>
    <col min="10271" max="10496" width="11.42578125" style="52"/>
    <col min="10497" max="10497" width="43.7109375" style="52" customWidth="1"/>
    <col min="10498" max="10506" width="11.7109375" style="52" customWidth="1"/>
    <col min="10507" max="10511" width="10.7109375" style="52" customWidth="1"/>
    <col min="10512" max="10517" width="11.42578125" style="52"/>
    <col min="10518" max="10518" width="26.7109375" style="52" customWidth="1"/>
    <col min="10519" max="10526" width="0" style="52" hidden="1" customWidth="1"/>
    <col min="10527" max="10752" width="11.42578125" style="52"/>
    <col min="10753" max="10753" width="43.7109375" style="52" customWidth="1"/>
    <col min="10754" max="10762" width="11.7109375" style="52" customWidth="1"/>
    <col min="10763" max="10767" width="10.7109375" style="52" customWidth="1"/>
    <col min="10768" max="10773" width="11.42578125" style="52"/>
    <col min="10774" max="10774" width="26.7109375" style="52" customWidth="1"/>
    <col min="10775" max="10782" width="0" style="52" hidden="1" customWidth="1"/>
    <col min="10783" max="11008" width="11.42578125" style="52"/>
    <col min="11009" max="11009" width="43.7109375" style="52" customWidth="1"/>
    <col min="11010" max="11018" width="11.7109375" style="52" customWidth="1"/>
    <col min="11019" max="11023" width="10.7109375" style="52" customWidth="1"/>
    <col min="11024" max="11029" width="11.42578125" style="52"/>
    <col min="11030" max="11030" width="26.7109375" style="52" customWidth="1"/>
    <col min="11031" max="11038" width="0" style="52" hidden="1" customWidth="1"/>
    <col min="11039" max="11264" width="11.42578125" style="52"/>
    <col min="11265" max="11265" width="43.7109375" style="52" customWidth="1"/>
    <col min="11266" max="11274" width="11.7109375" style="52" customWidth="1"/>
    <col min="11275" max="11279" width="10.7109375" style="52" customWidth="1"/>
    <col min="11280" max="11285" width="11.42578125" style="52"/>
    <col min="11286" max="11286" width="26.7109375" style="52" customWidth="1"/>
    <col min="11287" max="11294" width="0" style="52" hidden="1" customWidth="1"/>
    <col min="11295" max="11520" width="11.42578125" style="52"/>
    <col min="11521" max="11521" width="43.7109375" style="52" customWidth="1"/>
    <col min="11522" max="11530" width="11.7109375" style="52" customWidth="1"/>
    <col min="11531" max="11535" width="10.7109375" style="52" customWidth="1"/>
    <col min="11536" max="11541" width="11.42578125" style="52"/>
    <col min="11542" max="11542" width="26.7109375" style="52" customWidth="1"/>
    <col min="11543" max="11550" width="0" style="52" hidden="1" customWidth="1"/>
    <col min="11551" max="11776" width="11.42578125" style="52"/>
    <col min="11777" max="11777" width="43.7109375" style="52" customWidth="1"/>
    <col min="11778" max="11786" width="11.7109375" style="52" customWidth="1"/>
    <col min="11787" max="11791" width="10.7109375" style="52" customWidth="1"/>
    <col min="11792" max="11797" width="11.42578125" style="52"/>
    <col min="11798" max="11798" width="26.7109375" style="52" customWidth="1"/>
    <col min="11799" max="11806" width="0" style="52" hidden="1" customWidth="1"/>
    <col min="11807" max="12032" width="11.42578125" style="52"/>
    <col min="12033" max="12033" width="43.7109375" style="52" customWidth="1"/>
    <col min="12034" max="12042" width="11.7109375" style="52" customWidth="1"/>
    <col min="12043" max="12047" width="10.7109375" style="52" customWidth="1"/>
    <col min="12048" max="12053" width="11.42578125" style="52"/>
    <col min="12054" max="12054" width="26.7109375" style="52" customWidth="1"/>
    <col min="12055" max="12062" width="0" style="52" hidden="1" customWidth="1"/>
    <col min="12063" max="12288" width="11.42578125" style="52"/>
    <col min="12289" max="12289" width="43.7109375" style="52" customWidth="1"/>
    <col min="12290" max="12298" width="11.7109375" style="52" customWidth="1"/>
    <col min="12299" max="12303" width="10.7109375" style="52" customWidth="1"/>
    <col min="12304" max="12309" width="11.42578125" style="52"/>
    <col min="12310" max="12310" width="26.7109375" style="52" customWidth="1"/>
    <col min="12311" max="12318" width="0" style="52" hidden="1" customWidth="1"/>
    <col min="12319" max="12544" width="11.42578125" style="52"/>
    <col min="12545" max="12545" width="43.7109375" style="52" customWidth="1"/>
    <col min="12546" max="12554" width="11.7109375" style="52" customWidth="1"/>
    <col min="12555" max="12559" width="10.7109375" style="52" customWidth="1"/>
    <col min="12560" max="12565" width="11.42578125" style="52"/>
    <col min="12566" max="12566" width="26.7109375" style="52" customWidth="1"/>
    <col min="12567" max="12574" width="0" style="52" hidden="1" customWidth="1"/>
    <col min="12575" max="12800" width="11.42578125" style="52"/>
    <col min="12801" max="12801" width="43.7109375" style="52" customWidth="1"/>
    <col min="12802" max="12810" width="11.7109375" style="52" customWidth="1"/>
    <col min="12811" max="12815" width="10.7109375" style="52" customWidth="1"/>
    <col min="12816" max="12821" width="11.42578125" style="52"/>
    <col min="12822" max="12822" width="26.7109375" style="52" customWidth="1"/>
    <col min="12823" max="12830" width="0" style="52" hidden="1" customWidth="1"/>
    <col min="12831" max="13056" width="11.42578125" style="52"/>
    <col min="13057" max="13057" width="43.7109375" style="52" customWidth="1"/>
    <col min="13058" max="13066" width="11.7109375" style="52" customWidth="1"/>
    <col min="13067" max="13071" width="10.7109375" style="52" customWidth="1"/>
    <col min="13072" max="13077" width="11.42578125" style="52"/>
    <col min="13078" max="13078" width="26.7109375" style="52" customWidth="1"/>
    <col min="13079" max="13086" width="0" style="52" hidden="1" customWidth="1"/>
    <col min="13087" max="13312" width="11.42578125" style="52"/>
    <col min="13313" max="13313" width="43.7109375" style="52" customWidth="1"/>
    <col min="13314" max="13322" width="11.7109375" style="52" customWidth="1"/>
    <col min="13323" max="13327" width="10.7109375" style="52" customWidth="1"/>
    <col min="13328" max="13333" width="11.42578125" style="52"/>
    <col min="13334" max="13334" width="26.7109375" style="52" customWidth="1"/>
    <col min="13335" max="13342" width="0" style="52" hidden="1" customWidth="1"/>
    <col min="13343" max="13568" width="11.42578125" style="52"/>
    <col min="13569" max="13569" width="43.7109375" style="52" customWidth="1"/>
    <col min="13570" max="13578" width="11.7109375" style="52" customWidth="1"/>
    <col min="13579" max="13583" width="10.7109375" style="52" customWidth="1"/>
    <col min="13584" max="13589" width="11.42578125" style="52"/>
    <col min="13590" max="13590" width="26.7109375" style="52" customWidth="1"/>
    <col min="13591" max="13598" width="0" style="52" hidden="1" customWidth="1"/>
    <col min="13599" max="13824" width="11.42578125" style="52"/>
    <col min="13825" max="13825" width="43.7109375" style="52" customWidth="1"/>
    <col min="13826" max="13834" width="11.7109375" style="52" customWidth="1"/>
    <col min="13835" max="13839" width="10.7109375" style="52" customWidth="1"/>
    <col min="13840" max="13845" width="11.42578125" style="52"/>
    <col min="13846" max="13846" width="26.7109375" style="52" customWidth="1"/>
    <col min="13847" max="13854" width="0" style="52" hidden="1" customWidth="1"/>
    <col min="13855" max="14080" width="11.42578125" style="52"/>
    <col min="14081" max="14081" width="43.7109375" style="52" customWidth="1"/>
    <col min="14082" max="14090" width="11.7109375" style="52" customWidth="1"/>
    <col min="14091" max="14095" width="10.7109375" style="52" customWidth="1"/>
    <col min="14096" max="14101" width="11.42578125" style="52"/>
    <col min="14102" max="14102" width="26.7109375" style="52" customWidth="1"/>
    <col min="14103" max="14110" width="0" style="52" hidden="1" customWidth="1"/>
    <col min="14111" max="14336" width="11.42578125" style="52"/>
    <col min="14337" max="14337" width="43.7109375" style="52" customWidth="1"/>
    <col min="14338" max="14346" width="11.7109375" style="52" customWidth="1"/>
    <col min="14347" max="14351" width="10.7109375" style="52" customWidth="1"/>
    <col min="14352" max="14357" width="11.42578125" style="52"/>
    <col min="14358" max="14358" width="26.7109375" style="52" customWidth="1"/>
    <col min="14359" max="14366" width="0" style="52" hidden="1" customWidth="1"/>
    <col min="14367" max="14592" width="11.42578125" style="52"/>
    <col min="14593" max="14593" width="43.7109375" style="52" customWidth="1"/>
    <col min="14594" max="14602" width="11.7109375" style="52" customWidth="1"/>
    <col min="14603" max="14607" width="10.7109375" style="52" customWidth="1"/>
    <col min="14608" max="14613" width="11.42578125" style="52"/>
    <col min="14614" max="14614" width="26.7109375" style="52" customWidth="1"/>
    <col min="14615" max="14622" width="0" style="52" hidden="1" customWidth="1"/>
    <col min="14623" max="14848" width="11.42578125" style="52"/>
    <col min="14849" max="14849" width="43.7109375" style="52" customWidth="1"/>
    <col min="14850" max="14858" width="11.7109375" style="52" customWidth="1"/>
    <col min="14859" max="14863" width="10.7109375" style="52" customWidth="1"/>
    <col min="14864" max="14869" width="11.42578125" style="52"/>
    <col min="14870" max="14870" width="26.7109375" style="52" customWidth="1"/>
    <col min="14871" max="14878" width="0" style="52" hidden="1" customWidth="1"/>
    <col min="14879" max="15104" width="11.42578125" style="52"/>
    <col min="15105" max="15105" width="43.7109375" style="52" customWidth="1"/>
    <col min="15106" max="15114" width="11.7109375" style="52" customWidth="1"/>
    <col min="15115" max="15119" width="10.7109375" style="52" customWidth="1"/>
    <col min="15120" max="15125" width="11.42578125" style="52"/>
    <col min="15126" max="15126" width="26.7109375" style="52" customWidth="1"/>
    <col min="15127" max="15134" width="0" style="52" hidden="1" customWidth="1"/>
    <col min="15135" max="15360" width="11.42578125" style="52"/>
    <col min="15361" max="15361" width="43.7109375" style="52" customWidth="1"/>
    <col min="15362" max="15370" width="11.7109375" style="52" customWidth="1"/>
    <col min="15371" max="15375" width="10.7109375" style="52" customWidth="1"/>
    <col min="15376" max="15381" width="11.42578125" style="52"/>
    <col min="15382" max="15382" width="26.7109375" style="52" customWidth="1"/>
    <col min="15383" max="15390" width="0" style="52" hidden="1" customWidth="1"/>
    <col min="15391" max="15616" width="11.42578125" style="52"/>
    <col min="15617" max="15617" width="43.7109375" style="52" customWidth="1"/>
    <col min="15618" max="15626" width="11.7109375" style="52" customWidth="1"/>
    <col min="15627" max="15631" width="10.7109375" style="52" customWidth="1"/>
    <col min="15632" max="15637" width="11.42578125" style="52"/>
    <col min="15638" max="15638" width="26.7109375" style="52" customWidth="1"/>
    <col min="15639" max="15646" width="0" style="52" hidden="1" customWidth="1"/>
    <col min="15647" max="15872" width="11.42578125" style="52"/>
    <col min="15873" max="15873" width="43.7109375" style="52" customWidth="1"/>
    <col min="15874" max="15882" width="11.7109375" style="52" customWidth="1"/>
    <col min="15883" max="15887" width="10.7109375" style="52" customWidth="1"/>
    <col min="15888" max="15893" width="11.42578125" style="52"/>
    <col min="15894" max="15894" width="26.7109375" style="52" customWidth="1"/>
    <col min="15895" max="15902" width="0" style="52" hidden="1" customWidth="1"/>
    <col min="15903" max="16128" width="11.42578125" style="52"/>
    <col min="16129" max="16129" width="43.7109375" style="52" customWidth="1"/>
    <col min="16130" max="16138" width="11.7109375" style="52" customWidth="1"/>
    <col min="16139" max="16143" width="10.7109375" style="52" customWidth="1"/>
    <col min="16144" max="16149" width="11.42578125" style="52"/>
    <col min="16150" max="16150" width="26.7109375" style="52" customWidth="1"/>
    <col min="16151" max="16158" width="0" style="52" hidden="1" customWidth="1"/>
    <col min="16159" max="16384" width="11.42578125" style="52"/>
  </cols>
  <sheetData>
    <row r="1" spans="1:52" s="4" customFormat="1" ht="12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Q1" s="5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8"/>
    </row>
    <row r="2" spans="1:52" s="4" customFormat="1" ht="12.75" customHeight="1" x14ac:dyDescent="0.2">
      <c r="A2" s="1" t="str">
        <f>CONCATENATE("COMUNA: ",[8]NOMBRE!B2," - ","( ",[8]NOMBRE!C2,[8]NOMBRE!D2,[8]NOMBRE!E2,[8]NOMBRE!F2,[8]NOMBRE!G2," )")</f>
        <v>COMUNA: LINARES  - ( 07401 )</v>
      </c>
      <c r="B2" s="2"/>
      <c r="C2" s="2"/>
      <c r="D2" s="3"/>
      <c r="E2" s="3"/>
      <c r="F2" s="3"/>
      <c r="G2" s="3"/>
      <c r="H2" s="3"/>
      <c r="I2" s="3"/>
      <c r="J2" s="3"/>
      <c r="K2" s="3"/>
      <c r="Q2" s="5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spans="1:52" s="4" customFormat="1" ht="12.75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"/>
      <c r="D3" s="9"/>
      <c r="E3" s="3"/>
      <c r="F3" s="3"/>
      <c r="G3" s="3"/>
      <c r="H3" s="3"/>
      <c r="I3" s="3"/>
      <c r="J3" s="3"/>
      <c r="K3" s="3"/>
      <c r="Q3" s="5"/>
      <c r="R3" s="6"/>
      <c r="S3" s="6"/>
      <c r="T3" s="6"/>
      <c r="U3" s="6"/>
      <c r="V3" s="6"/>
      <c r="W3" s="6"/>
      <c r="X3" s="6"/>
      <c r="Y3" s="6"/>
      <c r="Z3" s="6"/>
      <c r="AA3" s="7"/>
      <c r="AB3" s="7"/>
      <c r="AC3" s="8"/>
    </row>
    <row r="4" spans="1:52" s="4" customFormat="1" ht="12.75" customHeight="1" x14ac:dyDescent="0.2">
      <c r="A4" s="1" t="str">
        <f>CONCATENATE("MES: ",[8]NOMBRE!B6," - ","( ",[8]NOMBRE!C6,[8]NOMBRE!D6," )")</f>
        <v>MES: AGOSTO - ( 08 )</v>
      </c>
      <c r="B4" s="2"/>
      <c r="C4" s="2"/>
      <c r="D4" s="3"/>
      <c r="E4" s="3"/>
      <c r="F4" s="3"/>
      <c r="G4" s="3"/>
      <c r="H4" s="3"/>
      <c r="I4" s="3"/>
      <c r="J4" s="3"/>
      <c r="K4" s="3"/>
      <c r="Q4" s="5"/>
      <c r="R4" s="6"/>
      <c r="S4" s="6"/>
      <c r="T4" s="6"/>
      <c r="U4" s="6"/>
      <c r="V4" s="6"/>
      <c r="W4" s="6"/>
      <c r="X4" s="6"/>
      <c r="Y4" s="6"/>
      <c r="Z4" s="6"/>
      <c r="AA4" s="7"/>
      <c r="AB4" s="7"/>
      <c r="AC4" s="8"/>
    </row>
    <row r="5" spans="1:52" s="4" customFormat="1" ht="12.75" customHeight="1" x14ac:dyDescent="0.2">
      <c r="A5" s="1" t="str">
        <f>CONCATENATE("AÑO: ",[8]NOMBRE!B7)</f>
        <v>AÑO: 2011</v>
      </c>
      <c r="B5" s="2"/>
      <c r="C5" s="2"/>
      <c r="D5" s="3"/>
      <c r="E5" s="3"/>
      <c r="F5" s="3"/>
      <c r="G5" s="3"/>
      <c r="H5" s="3"/>
      <c r="I5" s="3"/>
      <c r="J5" s="3"/>
      <c r="K5" s="3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7"/>
      <c r="AC5" s="8"/>
    </row>
    <row r="6" spans="1:52" s="14" customFormat="1" ht="39.950000000000003" customHeight="1" x14ac:dyDescent="0.25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10"/>
      <c r="L6" s="10"/>
      <c r="M6" s="10"/>
      <c r="N6" s="10"/>
      <c r="O6" s="10"/>
      <c r="P6" s="11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Z6" s="15"/>
    </row>
    <row r="7" spans="1:52" s="14" customFormat="1" ht="45" customHeight="1" x14ac:dyDescent="0.2">
      <c r="A7" s="16" t="s">
        <v>2</v>
      </c>
      <c r="B7" s="17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AZ7" s="15"/>
    </row>
    <row r="8" spans="1:52" s="14" customFormat="1" ht="24.75" customHeight="1" x14ac:dyDescent="0.2">
      <c r="A8" s="66" t="s">
        <v>3</v>
      </c>
      <c r="B8" s="69" t="s">
        <v>4</v>
      </c>
      <c r="C8" s="70"/>
      <c r="D8" s="69" t="s">
        <v>5</v>
      </c>
      <c r="E8" s="71"/>
      <c r="F8" s="70"/>
      <c r="AU8" s="15"/>
    </row>
    <row r="9" spans="1:52" s="14" customFormat="1" ht="29.25" customHeight="1" x14ac:dyDescent="0.2">
      <c r="A9" s="67"/>
      <c r="B9" s="19" t="s">
        <v>6</v>
      </c>
      <c r="C9" s="20" t="s">
        <v>7</v>
      </c>
      <c r="D9" s="21" t="s">
        <v>8</v>
      </c>
      <c r="E9" s="21" t="s">
        <v>9</v>
      </c>
      <c r="F9" s="22" t="s">
        <v>10</v>
      </c>
      <c r="AW9" s="15"/>
    </row>
    <row r="10" spans="1:52" s="14" customFormat="1" ht="15.95" customHeight="1" x14ac:dyDescent="0.2">
      <c r="A10" s="23" t="s">
        <v>11</v>
      </c>
      <c r="B10" s="24">
        <v>152</v>
      </c>
      <c r="C10" s="25"/>
      <c r="D10" s="26">
        <f>+F10</f>
        <v>0</v>
      </c>
      <c r="E10" s="27"/>
      <c r="F10" s="28"/>
      <c r="G10" s="29" t="str">
        <f>$X10&amp;""</f>
        <v/>
      </c>
      <c r="M10" s="30"/>
      <c r="U10" s="31"/>
      <c r="X10" s="32" t="str">
        <f>IF($D10&lt;&gt;$E10+$F10,"El Total de VDRL o RPR reactivos NO es igual a la suma de Hombres y Mujeres.","")</f>
        <v/>
      </c>
      <c r="AW10" s="15"/>
    </row>
    <row r="11" spans="1:52" s="14" customFormat="1" ht="15.95" customHeight="1" x14ac:dyDescent="0.2">
      <c r="A11" s="23" t="s">
        <v>12</v>
      </c>
      <c r="B11" s="24">
        <v>157</v>
      </c>
      <c r="C11" s="25"/>
      <c r="D11" s="26">
        <f t="shared" ref="D11:D17" si="0">+F11</f>
        <v>0</v>
      </c>
      <c r="E11" s="33"/>
      <c r="F11" s="34"/>
      <c r="G11" s="29" t="str">
        <f t="shared" ref="G11:G25" si="1">$X11&amp;""</f>
        <v/>
      </c>
      <c r="M11" s="30"/>
      <c r="U11" s="31"/>
      <c r="X11" s="32" t="str">
        <f t="shared" ref="X11:X25" si="2">IF($D11&lt;&gt;$E11+$F11,"El Total de VDRL o RPR reactivos NO es igual a la suma de Hombres y Mujeres.","")</f>
        <v/>
      </c>
      <c r="AB11" s="35">
        <f>IF($D11&lt;&gt;$E11+$F11,1,0)</f>
        <v>0</v>
      </c>
      <c r="AW11" s="15"/>
    </row>
    <row r="12" spans="1:52" s="14" customFormat="1" ht="15.95" customHeight="1" x14ac:dyDescent="0.2">
      <c r="A12" s="23" t="s">
        <v>13</v>
      </c>
      <c r="B12" s="24">
        <v>86</v>
      </c>
      <c r="C12" s="25"/>
      <c r="D12" s="26">
        <f t="shared" si="0"/>
        <v>0</v>
      </c>
      <c r="E12" s="33"/>
      <c r="F12" s="34"/>
      <c r="G12" s="29" t="str">
        <f t="shared" si="1"/>
        <v/>
      </c>
      <c r="M12" s="30"/>
      <c r="U12" s="31"/>
      <c r="X12" s="32" t="str">
        <f t="shared" si="2"/>
        <v/>
      </c>
      <c r="AB12" s="35">
        <f t="shared" ref="AB12:AB25" si="3">IF($D12&lt;&gt;$E12+$F12,1,0)</f>
        <v>0</v>
      </c>
      <c r="AW12" s="15"/>
    </row>
    <row r="13" spans="1:52" s="14" customFormat="1" ht="15.95" customHeight="1" x14ac:dyDescent="0.2">
      <c r="A13" s="23" t="s">
        <v>14</v>
      </c>
      <c r="B13" s="24">
        <v>18</v>
      </c>
      <c r="C13" s="25"/>
      <c r="D13" s="26">
        <f t="shared" si="0"/>
        <v>0</v>
      </c>
      <c r="E13" s="33"/>
      <c r="F13" s="34"/>
      <c r="G13" s="29" t="str">
        <f t="shared" si="1"/>
        <v/>
      </c>
      <c r="M13" s="30"/>
      <c r="U13" s="31"/>
      <c r="X13" s="32" t="str">
        <f t="shared" si="2"/>
        <v/>
      </c>
      <c r="AB13" s="35">
        <f t="shared" si="3"/>
        <v>0</v>
      </c>
      <c r="AW13" s="15"/>
    </row>
    <row r="14" spans="1:52" s="14" customFormat="1" ht="24.95" customHeight="1" x14ac:dyDescent="0.2">
      <c r="A14" s="36" t="s">
        <v>15</v>
      </c>
      <c r="B14" s="24">
        <v>1</v>
      </c>
      <c r="C14" s="25">
        <v>1</v>
      </c>
      <c r="D14" s="37">
        <f t="shared" si="0"/>
        <v>1</v>
      </c>
      <c r="E14" s="33"/>
      <c r="F14" s="38">
        <v>1</v>
      </c>
      <c r="G14" s="29" t="str">
        <f t="shared" si="1"/>
        <v/>
      </c>
      <c r="M14" s="30"/>
      <c r="U14" s="31"/>
      <c r="X14" s="32" t="str">
        <f t="shared" si="2"/>
        <v/>
      </c>
      <c r="AB14" s="35">
        <f t="shared" si="3"/>
        <v>0</v>
      </c>
      <c r="AW14" s="15"/>
    </row>
    <row r="15" spans="1:52" s="14" customFormat="1" ht="15.95" customHeight="1" x14ac:dyDescent="0.2">
      <c r="A15" s="39" t="s">
        <v>16</v>
      </c>
      <c r="B15" s="40">
        <v>124</v>
      </c>
      <c r="C15" s="41">
        <v>97</v>
      </c>
      <c r="D15" s="37">
        <f t="shared" si="0"/>
        <v>1</v>
      </c>
      <c r="E15" s="33"/>
      <c r="F15" s="42">
        <v>1</v>
      </c>
      <c r="G15" s="29" t="str">
        <f t="shared" si="1"/>
        <v/>
      </c>
      <c r="M15" s="18"/>
      <c r="U15" s="31"/>
      <c r="X15" s="32" t="str">
        <f t="shared" si="2"/>
        <v/>
      </c>
      <c r="AB15" s="35">
        <f t="shared" si="3"/>
        <v>0</v>
      </c>
      <c r="AW15" s="15"/>
    </row>
    <row r="16" spans="1:52" s="14" customFormat="1" ht="15.95" customHeight="1" x14ac:dyDescent="0.2">
      <c r="A16" s="39" t="s">
        <v>17</v>
      </c>
      <c r="B16" s="40"/>
      <c r="C16" s="41"/>
      <c r="D16" s="37">
        <f t="shared" si="0"/>
        <v>0</v>
      </c>
      <c r="E16" s="33"/>
      <c r="F16" s="38"/>
      <c r="G16" s="29" t="str">
        <f t="shared" si="1"/>
        <v/>
      </c>
      <c r="M16" s="30"/>
      <c r="U16" s="31"/>
      <c r="X16" s="32" t="str">
        <f t="shared" si="2"/>
        <v/>
      </c>
      <c r="AB16" s="35">
        <f t="shared" si="3"/>
        <v>0</v>
      </c>
      <c r="AW16" s="15"/>
    </row>
    <row r="17" spans="1:52" s="14" customFormat="1" ht="15.95" customHeight="1" x14ac:dyDescent="0.2">
      <c r="A17" s="39" t="s">
        <v>18</v>
      </c>
      <c r="B17" s="40">
        <v>285</v>
      </c>
      <c r="C17" s="41"/>
      <c r="D17" s="37">
        <f t="shared" si="0"/>
        <v>1</v>
      </c>
      <c r="E17" s="33"/>
      <c r="F17" s="43">
        <v>1</v>
      </c>
      <c r="G17" s="29" t="str">
        <f t="shared" si="1"/>
        <v/>
      </c>
      <c r="M17" s="30"/>
      <c r="U17" s="31"/>
      <c r="X17" s="32" t="str">
        <f t="shared" si="2"/>
        <v/>
      </c>
      <c r="AB17" s="35">
        <f t="shared" si="3"/>
        <v>0</v>
      </c>
      <c r="AW17" s="15"/>
    </row>
    <row r="18" spans="1:52" s="14" customFormat="1" ht="24.95" customHeight="1" x14ac:dyDescent="0.2">
      <c r="A18" s="36" t="s">
        <v>19</v>
      </c>
      <c r="B18" s="40">
        <v>3</v>
      </c>
      <c r="C18" s="41"/>
      <c r="D18" s="37">
        <f>+E18+F18</f>
        <v>2</v>
      </c>
      <c r="E18" s="40">
        <v>2</v>
      </c>
      <c r="F18" s="38"/>
      <c r="G18" s="29" t="str">
        <f t="shared" si="1"/>
        <v/>
      </c>
      <c r="M18" s="30"/>
      <c r="U18" s="31"/>
      <c r="X18" s="32" t="str">
        <f t="shared" si="2"/>
        <v/>
      </c>
      <c r="AB18" s="35">
        <f t="shared" si="3"/>
        <v>0</v>
      </c>
      <c r="AW18" s="15"/>
    </row>
    <row r="19" spans="1:52" s="14" customFormat="1" ht="15.95" customHeight="1" x14ac:dyDescent="0.2">
      <c r="A19" s="36" t="s">
        <v>20</v>
      </c>
      <c r="B19" s="40">
        <v>3</v>
      </c>
      <c r="C19" s="41"/>
      <c r="D19" s="37">
        <f t="shared" ref="D19:D25" si="4">+E19+F19</f>
        <v>0</v>
      </c>
      <c r="E19" s="40"/>
      <c r="F19" s="43"/>
      <c r="G19" s="29" t="str">
        <f t="shared" si="1"/>
        <v/>
      </c>
      <c r="M19" s="30"/>
      <c r="U19" s="31"/>
      <c r="X19" s="32" t="str">
        <f t="shared" si="2"/>
        <v/>
      </c>
      <c r="AB19" s="35">
        <f t="shared" si="3"/>
        <v>0</v>
      </c>
      <c r="AW19" s="15"/>
    </row>
    <row r="20" spans="1:52" s="14" customFormat="1" ht="15.95" customHeight="1" x14ac:dyDescent="0.2">
      <c r="A20" s="39" t="s">
        <v>21</v>
      </c>
      <c r="B20" s="40">
        <v>747</v>
      </c>
      <c r="C20" s="41"/>
      <c r="D20" s="37">
        <f t="shared" si="4"/>
        <v>0</v>
      </c>
      <c r="E20" s="40"/>
      <c r="F20" s="43"/>
      <c r="G20" s="29" t="str">
        <f t="shared" si="1"/>
        <v/>
      </c>
      <c r="M20" s="30"/>
      <c r="U20" s="31"/>
      <c r="X20" s="32" t="str">
        <f t="shared" si="2"/>
        <v/>
      </c>
      <c r="AB20" s="35">
        <f t="shared" si="3"/>
        <v>0</v>
      </c>
      <c r="AW20" s="15"/>
    </row>
    <row r="21" spans="1:52" s="14" customFormat="1" ht="15.95" customHeight="1" x14ac:dyDescent="0.2">
      <c r="A21" s="39" t="s">
        <v>22</v>
      </c>
      <c r="B21" s="40">
        <v>20</v>
      </c>
      <c r="C21" s="41"/>
      <c r="D21" s="37">
        <f t="shared" si="4"/>
        <v>13</v>
      </c>
      <c r="E21" s="40">
        <v>4</v>
      </c>
      <c r="F21" s="43">
        <v>9</v>
      </c>
      <c r="G21" s="29" t="str">
        <f t="shared" si="1"/>
        <v/>
      </c>
      <c r="M21" s="30"/>
      <c r="U21" s="31"/>
      <c r="X21" s="32" t="str">
        <f t="shared" si="2"/>
        <v/>
      </c>
      <c r="AB21" s="35">
        <f t="shared" si="3"/>
        <v>0</v>
      </c>
      <c r="AW21" s="15"/>
    </row>
    <row r="22" spans="1:52" s="14" customFormat="1" ht="15.95" customHeight="1" x14ac:dyDescent="0.2">
      <c r="A22" s="39" t="s">
        <v>23</v>
      </c>
      <c r="B22" s="40">
        <v>259</v>
      </c>
      <c r="C22" s="41"/>
      <c r="D22" s="37">
        <f t="shared" si="4"/>
        <v>1</v>
      </c>
      <c r="E22" s="40">
        <v>1</v>
      </c>
      <c r="F22" s="43"/>
      <c r="G22" s="29" t="str">
        <f t="shared" si="1"/>
        <v/>
      </c>
      <c r="M22" s="30"/>
      <c r="U22" s="31"/>
      <c r="X22" s="32" t="str">
        <f t="shared" si="2"/>
        <v/>
      </c>
      <c r="AB22" s="35">
        <f t="shared" si="3"/>
        <v>0</v>
      </c>
      <c r="AW22" s="15"/>
    </row>
    <row r="23" spans="1:52" s="14" customFormat="1" ht="15.95" customHeight="1" x14ac:dyDescent="0.2">
      <c r="A23" s="39" t="s">
        <v>24</v>
      </c>
      <c r="B23" s="40"/>
      <c r="C23" s="41"/>
      <c r="D23" s="37">
        <f t="shared" si="4"/>
        <v>0</v>
      </c>
      <c r="E23" s="40"/>
      <c r="F23" s="43"/>
      <c r="G23" s="29" t="str">
        <f t="shared" si="1"/>
        <v/>
      </c>
      <c r="M23" s="30"/>
      <c r="U23" s="31"/>
      <c r="X23" s="32" t="str">
        <f t="shared" si="2"/>
        <v/>
      </c>
      <c r="AB23" s="35">
        <f t="shared" si="3"/>
        <v>0</v>
      </c>
      <c r="AW23" s="15"/>
    </row>
    <row r="24" spans="1:52" s="14" customFormat="1" ht="15.95" customHeight="1" x14ac:dyDescent="0.2">
      <c r="A24" s="39" t="s">
        <v>25</v>
      </c>
      <c r="B24" s="40"/>
      <c r="C24" s="41"/>
      <c r="D24" s="37">
        <f t="shared" si="4"/>
        <v>0</v>
      </c>
      <c r="E24" s="40"/>
      <c r="F24" s="43"/>
      <c r="G24" s="29" t="str">
        <f t="shared" si="1"/>
        <v/>
      </c>
      <c r="M24" s="30"/>
      <c r="U24" s="31"/>
      <c r="X24" s="32" t="str">
        <f t="shared" si="2"/>
        <v/>
      </c>
      <c r="AB24" s="35">
        <f t="shared" si="3"/>
        <v>0</v>
      </c>
      <c r="AW24" s="15"/>
    </row>
    <row r="25" spans="1:52" s="14" customFormat="1" ht="15.95" customHeight="1" x14ac:dyDescent="0.2">
      <c r="A25" s="39" t="s">
        <v>26</v>
      </c>
      <c r="B25" s="40">
        <v>1855</v>
      </c>
      <c r="C25" s="41">
        <v>97</v>
      </c>
      <c r="D25" s="37">
        <f t="shared" si="4"/>
        <v>19</v>
      </c>
      <c r="E25" s="44">
        <v>7</v>
      </c>
      <c r="F25" s="43">
        <v>12</v>
      </c>
      <c r="G25" s="29" t="str">
        <f t="shared" si="1"/>
        <v/>
      </c>
      <c r="H25" s="18"/>
      <c r="I25" s="18"/>
      <c r="M25" s="30"/>
      <c r="U25" s="31"/>
      <c r="X25" s="32" t="str">
        <f t="shared" si="2"/>
        <v/>
      </c>
      <c r="AB25" s="35">
        <f t="shared" si="3"/>
        <v>0</v>
      </c>
      <c r="AW25" s="15"/>
    </row>
    <row r="26" spans="1:52" s="14" customFormat="1" ht="30" customHeight="1" x14ac:dyDescent="0.2">
      <c r="A26" s="64" t="s">
        <v>27</v>
      </c>
      <c r="B26" s="64"/>
      <c r="C26" s="64"/>
      <c r="D26" s="64"/>
      <c r="E26" s="64"/>
      <c r="F26" s="64"/>
      <c r="G26" s="72"/>
      <c r="H26" s="72"/>
      <c r="I26" s="72"/>
      <c r="J26" s="72"/>
      <c r="K26" s="18"/>
      <c r="L26" s="18"/>
      <c r="M26" s="18"/>
      <c r="N26" s="18"/>
      <c r="O26" s="18"/>
      <c r="AZ26" s="15"/>
    </row>
    <row r="27" spans="1:52" s="14" customFormat="1" ht="15.95" customHeight="1" x14ac:dyDescent="0.2">
      <c r="A27" s="66" t="s">
        <v>28</v>
      </c>
      <c r="B27" s="63" t="s">
        <v>29</v>
      </c>
      <c r="C27" s="63"/>
      <c r="D27" s="63"/>
      <c r="E27" s="63" t="s">
        <v>30</v>
      </c>
      <c r="F27" s="63"/>
      <c r="G27" s="63"/>
      <c r="H27" s="63" t="s">
        <v>31</v>
      </c>
      <c r="I27" s="63"/>
      <c r="J27" s="63"/>
      <c r="K27" s="63" t="s">
        <v>32</v>
      </c>
      <c r="L27" s="63"/>
      <c r="M27" s="63"/>
      <c r="AZ27" s="15"/>
    </row>
    <row r="28" spans="1:52" s="14" customFormat="1" ht="27" customHeight="1" x14ac:dyDescent="0.2">
      <c r="A28" s="67"/>
      <c r="B28" s="21" t="s">
        <v>33</v>
      </c>
      <c r="C28" s="45" t="s">
        <v>34</v>
      </c>
      <c r="D28" s="46" t="s">
        <v>35</v>
      </c>
      <c r="E28" s="21" t="s">
        <v>33</v>
      </c>
      <c r="F28" s="45" t="s">
        <v>34</v>
      </c>
      <c r="G28" s="46" t="s">
        <v>35</v>
      </c>
      <c r="H28" s="21" t="s">
        <v>33</v>
      </c>
      <c r="I28" s="45" t="s">
        <v>34</v>
      </c>
      <c r="J28" s="46" t="s">
        <v>35</v>
      </c>
      <c r="K28" s="21" t="s">
        <v>33</v>
      </c>
      <c r="L28" s="45" t="s">
        <v>34</v>
      </c>
      <c r="M28" s="46" t="s">
        <v>35</v>
      </c>
      <c r="X28" s="31"/>
      <c r="Y28" s="31"/>
      <c r="Z28" s="31"/>
      <c r="AZ28" s="15"/>
    </row>
    <row r="29" spans="1:52" s="14" customFormat="1" ht="15.95" customHeight="1" x14ac:dyDescent="0.2">
      <c r="A29" s="23" t="s">
        <v>36</v>
      </c>
      <c r="B29" s="47">
        <v>22</v>
      </c>
      <c r="C29" s="48"/>
      <c r="D29" s="25"/>
      <c r="E29" s="47">
        <v>18</v>
      </c>
      <c r="F29" s="48"/>
      <c r="G29" s="25"/>
      <c r="H29" s="47"/>
      <c r="I29" s="48"/>
      <c r="J29" s="25"/>
      <c r="K29" s="47"/>
      <c r="L29" s="48"/>
      <c r="M29" s="25"/>
      <c r="X29" s="31"/>
      <c r="Y29" s="31"/>
      <c r="Z29" s="31"/>
      <c r="AZ29" s="15"/>
    </row>
    <row r="30" spans="1:52" s="14" customFormat="1" ht="15.95" customHeight="1" x14ac:dyDescent="0.2">
      <c r="A30" s="23" t="s">
        <v>37</v>
      </c>
      <c r="B30" s="24"/>
      <c r="C30" s="49"/>
      <c r="D30" s="25"/>
      <c r="E30" s="24"/>
      <c r="F30" s="49"/>
      <c r="G30" s="25"/>
      <c r="H30" s="24"/>
      <c r="I30" s="49"/>
      <c r="J30" s="25"/>
      <c r="K30" s="24"/>
      <c r="L30" s="49"/>
      <c r="M30" s="25"/>
      <c r="X30" s="31"/>
      <c r="Y30" s="31"/>
      <c r="Z30" s="31"/>
      <c r="AZ30" s="15"/>
    </row>
    <row r="31" spans="1:52" s="14" customFormat="1" ht="30" customHeight="1" x14ac:dyDescent="0.2">
      <c r="A31" s="64" t="s">
        <v>38</v>
      </c>
      <c r="B31" s="64"/>
      <c r="C31" s="64"/>
      <c r="D31" s="64"/>
      <c r="E31" s="65"/>
      <c r="F31" s="65"/>
      <c r="G31" s="65"/>
      <c r="H31" s="65"/>
      <c r="I31" s="65"/>
      <c r="J31" s="65"/>
      <c r="K31" s="18"/>
      <c r="L31" s="18"/>
      <c r="M31" s="18"/>
      <c r="N31" s="18"/>
      <c r="O31" s="18"/>
      <c r="AZ31" s="15"/>
    </row>
    <row r="32" spans="1:52" s="14" customFormat="1" ht="15.95" customHeight="1" x14ac:dyDescent="0.2">
      <c r="A32" s="66" t="s">
        <v>28</v>
      </c>
      <c r="B32" s="63" t="s">
        <v>39</v>
      </c>
      <c r="C32" s="63"/>
      <c r="D32" s="63"/>
      <c r="E32" s="50"/>
      <c r="F32" s="18"/>
      <c r="G32" s="18"/>
      <c r="AT32" s="15"/>
    </row>
    <row r="33" spans="1:46" s="14" customFormat="1" ht="19.5" customHeight="1" x14ac:dyDescent="0.2">
      <c r="A33" s="67"/>
      <c r="B33" s="21" t="s">
        <v>33</v>
      </c>
      <c r="C33" s="45" t="s">
        <v>34</v>
      </c>
      <c r="D33" s="46" t="s">
        <v>35</v>
      </c>
      <c r="AT33" s="15"/>
    </row>
    <row r="34" spans="1:46" s="14" customFormat="1" ht="15.95" customHeight="1" x14ac:dyDescent="0.2">
      <c r="A34" s="23" t="s">
        <v>40</v>
      </c>
      <c r="B34" s="47">
        <v>180</v>
      </c>
      <c r="C34" s="48"/>
      <c r="D34" s="25"/>
      <c r="E34" s="30"/>
      <c r="AT34" s="15"/>
    </row>
    <row r="35" spans="1:46" s="14" customFormat="1" ht="15.95" customHeight="1" x14ac:dyDescent="0.2">
      <c r="A35" s="23" t="s">
        <v>41</v>
      </c>
      <c r="B35" s="24"/>
      <c r="C35" s="49"/>
      <c r="D35" s="25"/>
      <c r="AT35" s="15"/>
    </row>
    <row r="36" spans="1:46" s="14" customFormat="1" ht="15.95" customHeight="1" x14ac:dyDescent="0.2">
      <c r="A36" s="36" t="s">
        <v>20</v>
      </c>
      <c r="B36" s="40">
        <v>2</v>
      </c>
      <c r="C36" s="51"/>
      <c r="D36" s="41"/>
      <c r="AT36" s="15"/>
    </row>
    <row r="37" spans="1:46" s="14" customFormat="1" ht="15.95" customHeight="1" x14ac:dyDescent="0.2">
      <c r="A37" s="39" t="s">
        <v>26</v>
      </c>
      <c r="B37" s="40">
        <v>2</v>
      </c>
      <c r="C37" s="51"/>
      <c r="D37" s="41"/>
      <c r="AT37" s="15"/>
    </row>
    <row r="38" spans="1:46" s="14" customFormat="1" ht="15.95" customHeight="1" x14ac:dyDescent="0.2">
      <c r="A38" s="39" t="s">
        <v>42</v>
      </c>
      <c r="B38" s="40">
        <v>2</v>
      </c>
      <c r="C38" s="51"/>
      <c r="D38" s="41"/>
      <c r="AT38" s="15"/>
    </row>
    <row r="39" spans="1:46" s="14" customFormat="1" ht="24.95" customHeight="1" x14ac:dyDescent="0.15">
      <c r="A39" s="36" t="s">
        <v>43</v>
      </c>
      <c r="B39" s="40">
        <v>2</v>
      </c>
      <c r="C39" s="51"/>
      <c r="D39" s="41"/>
    </row>
    <row r="40" spans="1:46" s="14" customFormat="1" ht="15.75" customHeight="1" x14ac:dyDescent="0.15">
      <c r="A40" s="36" t="s">
        <v>23</v>
      </c>
      <c r="B40" s="40">
        <v>4</v>
      </c>
      <c r="C40" s="51"/>
      <c r="D40" s="41"/>
    </row>
    <row r="41" spans="1:46" s="14" customFormat="1" ht="24.75" customHeight="1" x14ac:dyDescent="0.15">
      <c r="A41" s="36" t="s">
        <v>44</v>
      </c>
      <c r="B41" s="40"/>
      <c r="C41" s="51"/>
      <c r="D41" s="41"/>
    </row>
    <row r="42" spans="1:46" s="14" customFormat="1" ht="15.95" customHeight="1" x14ac:dyDescent="0.15">
      <c r="A42" s="39" t="s">
        <v>24</v>
      </c>
      <c r="B42" s="40"/>
      <c r="C42" s="51"/>
      <c r="D42" s="41"/>
    </row>
    <row r="43" spans="1:46" s="14" customFormat="1" ht="15.95" customHeight="1" x14ac:dyDescent="0.15">
      <c r="A43" s="39" t="s">
        <v>25</v>
      </c>
      <c r="B43" s="40"/>
      <c r="C43" s="51"/>
      <c r="D43" s="41"/>
    </row>
    <row r="44" spans="1:46" s="14" customFormat="1" ht="15.95" customHeight="1" x14ac:dyDescent="0.15">
      <c r="A44" s="39" t="s">
        <v>45</v>
      </c>
      <c r="B44" s="40"/>
      <c r="C44" s="51"/>
      <c r="D44" s="41"/>
    </row>
    <row r="45" spans="1:46" ht="15.95" customHeight="1" x14ac:dyDescent="0.15">
      <c r="A45" s="39" t="s">
        <v>46</v>
      </c>
      <c r="B45" s="40"/>
      <c r="C45" s="51"/>
      <c r="D45" s="41"/>
      <c r="J45" s="52"/>
      <c r="K45" s="52"/>
      <c r="L45" s="52"/>
    </row>
    <row r="46" spans="1:46" ht="15.95" customHeight="1" x14ac:dyDescent="0.15">
      <c r="A46" s="53" t="s">
        <v>47</v>
      </c>
      <c r="B46" s="54">
        <v>1</v>
      </c>
      <c r="C46" s="55"/>
      <c r="D46" s="42"/>
      <c r="J46" s="52"/>
      <c r="K46" s="52"/>
      <c r="L46" s="52"/>
    </row>
    <row r="47" spans="1:46" ht="24.95" customHeight="1" x14ac:dyDescent="0.15">
      <c r="A47" s="36" t="s">
        <v>48</v>
      </c>
      <c r="B47" s="54">
        <v>2</v>
      </c>
      <c r="C47" s="55"/>
      <c r="D47" s="42"/>
      <c r="J47" s="52"/>
      <c r="K47" s="52"/>
      <c r="L47" s="52"/>
    </row>
    <row r="48" spans="1:46" ht="15.95" customHeight="1" x14ac:dyDescent="0.15">
      <c r="A48" s="56" t="s">
        <v>49</v>
      </c>
      <c r="B48" s="44">
        <v>31</v>
      </c>
      <c r="C48" s="57"/>
      <c r="D48" s="58"/>
      <c r="J48" s="52"/>
      <c r="K48" s="52"/>
      <c r="L48" s="52"/>
    </row>
    <row r="196" spans="1:28" hidden="1" x14ac:dyDescent="0.15">
      <c r="A196" s="59">
        <f>SUM(A7:M48)</f>
        <v>4247</v>
      </c>
    </row>
    <row r="197" spans="1:28" s="61" customFormat="1" hidden="1" x14ac:dyDescent="0.1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AB197" s="62">
        <v>0</v>
      </c>
    </row>
  </sheetData>
  <mergeCells count="13">
    <mergeCell ref="K27:M27"/>
    <mergeCell ref="A31:J31"/>
    <mergeCell ref="A32:A33"/>
    <mergeCell ref="B32:D32"/>
    <mergeCell ref="A6:J6"/>
    <mergeCell ref="A8:A9"/>
    <mergeCell ref="B8:C8"/>
    <mergeCell ref="D8:F8"/>
    <mergeCell ref="A26:J26"/>
    <mergeCell ref="A27:A28"/>
    <mergeCell ref="B27:D27"/>
    <mergeCell ref="E27:G27"/>
    <mergeCell ref="H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2017-03-28T15:49:13Z</dcterms:created>
  <dcterms:modified xsi:type="dcterms:W3CDTF">2017-03-29T11:15:02Z</dcterms:modified>
</cp:coreProperties>
</file>