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NATALIA\CONSOLIDADOS AÑO 2020\REM A\"/>
    </mc:Choice>
  </mc:AlternateContent>
  <bookViews>
    <workbookView xWindow="0" yWindow="0" windowWidth="24000" windowHeight="9135" tabRatio="836" activeTab="12"/>
  </bookViews>
  <sheets>
    <sheet name="RESUMEN" sheetId="1" r:id="rId1"/>
    <sheet name="ENERO" sheetId="2" r:id="rId2"/>
    <sheet name="FEBRERO" sheetId="3" r:id="rId3"/>
    <sheet name="MARZO" sheetId="4" r:id="rId4"/>
    <sheet name="ABRIL" sheetId="5" r:id="rId5"/>
    <sheet name="MAYO" sheetId="6" r:id="rId6"/>
    <sheet name="JUNIO" sheetId="7" r:id="rId7"/>
    <sheet name="JULIO" sheetId="8" r:id="rId8"/>
    <sheet name="AGOSTO" sheetId="9" r:id="rId9"/>
    <sheet name="SEPTIEMBRE" sheetId="10" r:id="rId10"/>
    <sheet name="OCTUBRE" sheetId="11" r:id="rId11"/>
    <sheet name="NOVIEMBRE" sheetId="12" r:id="rId12"/>
    <sheet name="DICIEMBRE" sheetId="13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calcPr calcId="152511"/>
</workbook>
</file>

<file path=xl/calcChain.xml><?xml version="1.0" encoding="utf-8"?>
<calcChain xmlns="http://schemas.openxmlformats.org/spreadsheetml/2006/main">
  <c r="B81" i="13" l="1"/>
  <c r="B77" i="13"/>
  <c r="B76" i="13"/>
  <c r="C71" i="13"/>
  <c r="C70" i="13"/>
  <c r="C69" i="13"/>
  <c r="C68" i="13"/>
  <c r="C67" i="13"/>
  <c r="C66" i="13"/>
  <c r="C61" i="13"/>
  <c r="CH61" i="13" s="1"/>
  <c r="CB61" i="13" s="1"/>
  <c r="C60" i="13"/>
  <c r="C59" i="13"/>
  <c r="CH59" i="13" s="1"/>
  <c r="CB59" i="13" s="1"/>
  <c r="C58" i="13"/>
  <c r="CH58" i="13" s="1"/>
  <c r="CB58" i="13" s="1"/>
  <c r="C57" i="13"/>
  <c r="C56" i="13"/>
  <c r="CH56" i="13" s="1"/>
  <c r="CB56" i="13" s="1"/>
  <c r="CH55" i="13"/>
  <c r="CB55" i="13" s="1"/>
  <c r="G55" i="13"/>
  <c r="C55" i="13"/>
  <c r="CG55" i="13" s="1"/>
  <c r="CA55" i="13" s="1"/>
  <c r="C54" i="13"/>
  <c r="CH54" i="13" s="1"/>
  <c r="CB54" i="13" s="1"/>
  <c r="C53" i="13"/>
  <c r="C52" i="13"/>
  <c r="J48" i="13"/>
  <c r="I48" i="13"/>
  <c r="H48" i="13"/>
  <c r="G48" i="13"/>
  <c r="F48" i="13"/>
  <c r="E48" i="13"/>
  <c r="D48" i="13"/>
  <c r="C47" i="13"/>
  <c r="C46" i="13"/>
  <c r="C45" i="13"/>
  <c r="C44" i="13"/>
  <c r="C43" i="13"/>
  <c r="C42" i="13"/>
  <c r="C41" i="13"/>
  <c r="C40" i="13"/>
  <c r="C39" i="13"/>
  <c r="CB36" i="13"/>
  <c r="C36" i="13"/>
  <c r="CG36" i="13" s="1"/>
  <c r="CA36" i="13" s="1"/>
  <c r="O36" i="13" s="1"/>
  <c r="CG35" i="13"/>
  <c r="CA35" i="13" s="1"/>
  <c r="O35" i="13" s="1"/>
  <c r="CB35" i="13"/>
  <c r="C35" i="13"/>
  <c r="CB34" i="13"/>
  <c r="O34" i="13"/>
  <c r="C34" i="13"/>
  <c r="CG34" i="13" s="1"/>
  <c r="CA34" i="13" s="1"/>
  <c r="CB33" i="13"/>
  <c r="C33" i="13"/>
  <c r="CG33" i="13" s="1"/>
  <c r="CA33" i="13" s="1"/>
  <c r="O33" i="13" s="1"/>
  <c r="CB32" i="13"/>
  <c r="C32" i="13"/>
  <c r="CG32" i="13" s="1"/>
  <c r="CA32" i="13" s="1"/>
  <c r="O32" i="13" s="1"/>
  <c r="CH31" i="13"/>
  <c r="CB31" i="13" s="1"/>
  <c r="O31" i="13"/>
  <c r="C31" i="13"/>
  <c r="CG31" i="13" s="1"/>
  <c r="CA31" i="13" s="1"/>
  <c r="C30" i="13"/>
  <c r="CH30" i="13" s="1"/>
  <c r="CB30" i="13" s="1"/>
  <c r="CH29" i="13"/>
  <c r="CB29" i="13" s="1"/>
  <c r="C29" i="13"/>
  <c r="CG29" i="13" s="1"/>
  <c r="CA29" i="13" s="1"/>
  <c r="O29" i="13" s="1"/>
  <c r="CB28" i="13"/>
  <c r="CA28" i="13"/>
  <c r="O28" i="13" s="1"/>
  <c r="C28" i="13"/>
  <c r="CG28" i="13" s="1"/>
  <c r="CB27" i="13"/>
  <c r="C27" i="13"/>
  <c r="CG27" i="13" s="1"/>
  <c r="CA27" i="13" s="1"/>
  <c r="O27" i="13" s="1"/>
  <c r="CG26" i="13"/>
  <c r="CA26" i="13" s="1"/>
  <c r="O26" i="13" s="1"/>
  <c r="CB26" i="13"/>
  <c r="C26" i="13"/>
  <c r="CB25" i="13"/>
  <c r="C25" i="13"/>
  <c r="CH25" i="13" s="1"/>
  <c r="CH24" i="13"/>
  <c r="CB24" i="13" s="1"/>
  <c r="CG24" i="13"/>
  <c r="CA24" i="13" s="1"/>
  <c r="O24" i="13"/>
  <c r="C24" i="13"/>
  <c r="C23" i="13"/>
  <c r="CH23" i="13" s="1"/>
  <c r="CB23" i="13" s="1"/>
  <c r="CB22" i="13"/>
  <c r="C22" i="13"/>
  <c r="CG22" i="13" s="1"/>
  <c r="CA22" i="13" s="1"/>
  <c r="O22" i="13" s="1"/>
  <c r="CG21" i="13"/>
  <c r="CA21" i="13" s="1"/>
  <c r="O21" i="13" s="1"/>
  <c r="CB21" i="13"/>
  <c r="C21" i="13"/>
  <c r="CB20" i="13"/>
  <c r="C20" i="13"/>
  <c r="CH20" i="13" s="1"/>
  <c r="CH19" i="13"/>
  <c r="CB19" i="13" s="1"/>
  <c r="CG19" i="13"/>
  <c r="CA19" i="13" s="1"/>
  <c r="O19" i="13" s="1"/>
  <c r="C19" i="13"/>
  <c r="CB18" i="13"/>
  <c r="C18" i="13"/>
  <c r="CH18" i="13" s="1"/>
  <c r="CB17" i="13"/>
  <c r="C17" i="13"/>
  <c r="CG17" i="13" s="1"/>
  <c r="CA17" i="13" s="1"/>
  <c r="O17" i="13" s="1"/>
  <c r="CB16" i="13"/>
  <c r="C16" i="13"/>
  <c r="CG16" i="13" s="1"/>
  <c r="CA16" i="13" s="1"/>
  <c r="O16" i="13" s="1"/>
  <c r="CB15" i="13"/>
  <c r="C15" i="13"/>
  <c r="CG15" i="13" s="1"/>
  <c r="CA15" i="13" s="1"/>
  <c r="O15" i="13" s="1"/>
  <c r="CB14" i="13"/>
  <c r="C14" i="13"/>
  <c r="CG14" i="13" s="1"/>
  <c r="CA14" i="13" s="1"/>
  <c r="O14" i="13" s="1"/>
  <c r="CG13" i="13"/>
  <c r="CA13" i="13" s="1"/>
  <c r="O13" i="13" s="1"/>
  <c r="CB13" i="13"/>
  <c r="C13" i="13"/>
  <c r="CG12" i="13"/>
  <c r="CA12" i="13" s="1"/>
  <c r="O12" i="13" s="1"/>
  <c r="CB12" i="13"/>
  <c r="C12" i="13"/>
  <c r="CB11" i="13"/>
  <c r="CA11" i="13"/>
  <c r="O11" i="13" s="1"/>
  <c r="C11" i="13"/>
  <c r="CG11" i="13" s="1"/>
  <c r="CB10" i="13"/>
  <c r="CA10" i="13"/>
  <c r="O10" i="13" s="1"/>
  <c r="C10" i="13"/>
  <c r="CG10" i="13" s="1"/>
  <c r="A5" i="13"/>
  <c r="A4" i="13"/>
  <c r="A3" i="13"/>
  <c r="A2" i="13"/>
  <c r="A195" i="13" l="1"/>
  <c r="CG58" i="13"/>
  <c r="CA58" i="13" s="1"/>
  <c r="G58" i="13" s="1"/>
  <c r="C48" i="13"/>
  <c r="CG30" i="13"/>
  <c r="CA30" i="13" s="1"/>
  <c r="O30" i="13" s="1"/>
  <c r="CG54" i="13"/>
  <c r="CA54" i="13" s="1"/>
  <c r="G54" i="13" s="1"/>
  <c r="CG56" i="13"/>
  <c r="CA56" i="13" s="1"/>
  <c r="G56" i="13" s="1"/>
  <c r="CG61" i="13"/>
  <c r="CA61" i="13" s="1"/>
  <c r="G61" i="13" s="1"/>
  <c r="CG18" i="13"/>
  <c r="CA18" i="13" s="1"/>
  <c r="O18" i="13" s="1"/>
  <c r="CG20" i="13"/>
  <c r="CA20" i="13" s="1"/>
  <c r="O20" i="13" s="1"/>
  <c r="CG23" i="13"/>
  <c r="CA23" i="13" s="1"/>
  <c r="O23" i="13" s="1"/>
  <c r="CG25" i="13"/>
  <c r="CA25" i="13" s="1"/>
  <c r="O25" i="13" s="1"/>
  <c r="CG59" i="13"/>
  <c r="CA59" i="13" s="1"/>
  <c r="G59" i="13" s="1"/>
  <c r="B81" i="5"/>
  <c r="B77" i="5"/>
  <c r="B76" i="5"/>
  <c r="C71" i="5"/>
  <c r="C70" i="5"/>
  <c r="C69" i="5"/>
  <c r="C68" i="5"/>
  <c r="C67" i="5"/>
  <c r="C66" i="5"/>
  <c r="CH61" i="5"/>
  <c r="CB61" i="5"/>
  <c r="C61" i="5"/>
  <c r="CG61" i="5" s="1"/>
  <c r="CA61" i="5" s="1"/>
  <c r="G61" i="5" s="1"/>
  <c r="C60" i="5"/>
  <c r="C59" i="5"/>
  <c r="CH59" i="5" s="1"/>
  <c r="CB59" i="5" s="1"/>
  <c r="CG58" i="5"/>
  <c r="CA58" i="5" s="1"/>
  <c r="C58" i="5"/>
  <c r="CH58" i="5" s="1"/>
  <c r="CB58" i="5" s="1"/>
  <c r="C57" i="5"/>
  <c r="CH56" i="5"/>
  <c r="CB56" i="5"/>
  <c r="C56" i="5"/>
  <c r="CG56" i="5" s="1"/>
  <c r="CA56" i="5" s="1"/>
  <c r="G56" i="5" s="1"/>
  <c r="CH55" i="5"/>
  <c r="CB55" i="5" s="1"/>
  <c r="C55" i="5"/>
  <c r="CG55" i="5" s="1"/>
  <c r="CA55" i="5" s="1"/>
  <c r="G55" i="5" s="1"/>
  <c r="CH54" i="5"/>
  <c r="CB54" i="5"/>
  <c r="C54" i="5"/>
  <c r="CG54" i="5" s="1"/>
  <c r="CA54" i="5" s="1"/>
  <c r="G54" i="5" s="1"/>
  <c r="C53" i="5"/>
  <c r="C52" i="5"/>
  <c r="J48" i="5"/>
  <c r="I48" i="5"/>
  <c r="H48" i="5"/>
  <c r="G48" i="5"/>
  <c r="F48" i="5"/>
  <c r="E48" i="5"/>
  <c r="D48" i="5"/>
  <c r="C47" i="5"/>
  <c r="C46" i="5"/>
  <c r="C45" i="5"/>
  <c r="C44" i="5"/>
  <c r="C43" i="5"/>
  <c r="C42" i="5"/>
  <c r="C41" i="5"/>
  <c r="C40" i="5"/>
  <c r="C39" i="5"/>
  <c r="C48" i="5" s="1"/>
  <c r="CB36" i="5"/>
  <c r="C36" i="5"/>
  <c r="CG36" i="5" s="1"/>
  <c r="CA36" i="5" s="1"/>
  <c r="O36" i="5" s="1"/>
  <c r="CB35" i="5"/>
  <c r="C35" i="5"/>
  <c r="CG35" i="5" s="1"/>
  <c r="CA35" i="5" s="1"/>
  <c r="O35" i="5" s="1"/>
  <c r="CB34" i="5"/>
  <c r="C34" i="5"/>
  <c r="CG34" i="5" s="1"/>
  <c r="CA34" i="5" s="1"/>
  <c r="O34" i="5" s="1"/>
  <c r="CB33" i="5"/>
  <c r="C33" i="5"/>
  <c r="CG33" i="5" s="1"/>
  <c r="CA33" i="5" s="1"/>
  <c r="O33" i="5" s="1"/>
  <c r="CB32" i="5"/>
  <c r="C32" i="5"/>
  <c r="CG32" i="5" s="1"/>
  <c r="CA32" i="5" s="1"/>
  <c r="O32" i="5" s="1"/>
  <c r="CH31" i="5"/>
  <c r="CB31" i="5" s="1"/>
  <c r="C31" i="5"/>
  <c r="CG31" i="5" s="1"/>
  <c r="CA31" i="5" s="1"/>
  <c r="CH30" i="5"/>
  <c r="CB30" i="5"/>
  <c r="C30" i="5"/>
  <c r="CG30" i="5" s="1"/>
  <c r="CA30" i="5" s="1"/>
  <c r="O30" i="5" s="1"/>
  <c r="CH29" i="5"/>
  <c r="CB29" i="5" s="1"/>
  <c r="C29" i="5"/>
  <c r="CG29" i="5" s="1"/>
  <c r="CA29" i="5" s="1"/>
  <c r="O29" i="5" s="1"/>
  <c r="CB28" i="5"/>
  <c r="C28" i="5"/>
  <c r="CG28" i="5" s="1"/>
  <c r="CA28" i="5" s="1"/>
  <c r="O28" i="5" s="1"/>
  <c r="CB27" i="5"/>
  <c r="C27" i="5"/>
  <c r="CG27" i="5" s="1"/>
  <c r="CA27" i="5" s="1"/>
  <c r="O27" i="5" s="1"/>
  <c r="CB26" i="5"/>
  <c r="C26" i="5"/>
  <c r="CG26" i="5" s="1"/>
  <c r="CA26" i="5" s="1"/>
  <c r="O26" i="5" s="1"/>
  <c r="C25" i="5"/>
  <c r="CH25" i="5" s="1"/>
  <c r="CB25" i="5" s="1"/>
  <c r="C24" i="5"/>
  <c r="CH24" i="5" s="1"/>
  <c r="CB24" i="5" s="1"/>
  <c r="C23" i="5"/>
  <c r="CH23" i="5" s="1"/>
  <c r="CB23" i="5" s="1"/>
  <c r="CB22" i="5"/>
  <c r="C22" i="5"/>
  <c r="CG22" i="5" s="1"/>
  <c r="CA22" i="5" s="1"/>
  <c r="O22" i="5" s="1"/>
  <c r="CG21" i="5"/>
  <c r="CA21" i="5" s="1"/>
  <c r="O21" i="5" s="1"/>
  <c r="CB21" i="5"/>
  <c r="C21" i="5"/>
  <c r="C20" i="5"/>
  <c r="CH20" i="5" s="1"/>
  <c r="CB20" i="5" s="1"/>
  <c r="C19" i="5"/>
  <c r="CH19" i="5" s="1"/>
  <c r="CB19" i="5" s="1"/>
  <c r="C18" i="5"/>
  <c r="CH18" i="5" s="1"/>
  <c r="CB18" i="5" s="1"/>
  <c r="CB17" i="5"/>
  <c r="C17" i="5"/>
  <c r="CG17" i="5" s="1"/>
  <c r="CA17" i="5" s="1"/>
  <c r="O17" i="5" s="1"/>
  <c r="CB16" i="5"/>
  <c r="C16" i="5"/>
  <c r="CG16" i="5" s="1"/>
  <c r="CA16" i="5" s="1"/>
  <c r="O16" i="5" s="1"/>
  <c r="CB15" i="5"/>
  <c r="C15" i="5"/>
  <c r="CG15" i="5" s="1"/>
  <c r="CA15" i="5" s="1"/>
  <c r="O15" i="5" s="1"/>
  <c r="CB14" i="5"/>
  <c r="C14" i="5"/>
  <c r="CG14" i="5" s="1"/>
  <c r="CA14" i="5" s="1"/>
  <c r="O14" i="5" s="1"/>
  <c r="CB13" i="5"/>
  <c r="C13" i="5"/>
  <c r="CG13" i="5" s="1"/>
  <c r="CA13" i="5" s="1"/>
  <c r="O13" i="5" s="1"/>
  <c r="CB12" i="5"/>
  <c r="C12" i="5"/>
  <c r="A195" i="5" s="1"/>
  <c r="CB11" i="5"/>
  <c r="C11" i="5"/>
  <c r="CG11" i="5" s="1"/>
  <c r="CA11" i="5" s="1"/>
  <c r="O11" i="5" s="1"/>
  <c r="CB10" i="5"/>
  <c r="C10" i="5"/>
  <c r="CG10" i="5" s="1"/>
  <c r="A5" i="5"/>
  <c r="A4" i="5"/>
  <c r="A3" i="5"/>
  <c r="A2" i="5"/>
  <c r="B195" i="13" l="1"/>
  <c r="O31" i="5"/>
  <c r="G58" i="5"/>
  <c r="CA10" i="5"/>
  <c r="O10" i="5" s="1"/>
  <c r="CG12" i="5"/>
  <c r="CA12" i="5" s="1"/>
  <c r="O12" i="5" s="1"/>
  <c r="CG18" i="5"/>
  <c r="CA18" i="5" s="1"/>
  <c r="O18" i="5" s="1"/>
  <c r="CG20" i="5"/>
  <c r="CA20" i="5" s="1"/>
  <c r="O20" i="5" s="1"/>
  <c r="CG23" i="5"/>
  <c r="CA23" i="5" s="1"/>
  <c r="O23" i="5" s="1"/>
  <c r="CG25" i="5"/>
  <c r="CA25" i="5" s="1"/>
  <c r="O25" i="5" s="1"/>
  <c r="CG59" i="5"/>
  <c r="CA59" i="5" s="1"/>
  <c r="G59" i="5" s="1"/>
  <c r="CG19" i="5"/>
  <c r="CA19" i="5" s="1"/>
  <c r="O19" i="5" s="1"/>
  <c r="CG24" i="5"/>
  <c r="CA24" i="5" s="1"/>
  <c r="O24" i="5" s="1"/>
  <c r="B195" i="5" l="1"/>
  <c r="B81" i="6" l="1"/>
  <c r="B77" i="6"/>
  <c r="B76" i="6"/>
  <c r="C71" i="6"/>
  <c r="C70" i="6"/>
  <c r="C69" i="6"/>
  <c r="C68" i="6"/>
  <c r="C67" i="6"/>
  <c r="C66" i="6"/>
  <c r="C61" i="6"/>
  <c r="CH61" i="6" s="1"/>
  <c r="CB61" i="6" s="1"/>
  <c r="C60" i="6"/>
  <c r="C59" i="6"/>
  <c r="CH59" i="6" s="1"/>
  <c r="CB59" i="6" s="1"/>
  <c r="C58" i="6"/>
  <c r="CH58" i="6" s="1"/>
  <c r="CB58" i="6" s="1"/>
  <c r="C57" i="6"/>
  <c r="C56" i="6"/>
  <c r="CH56" i="6" s="1"/>
  <c r="CB56" i="6" s="1"/>
  <c r="CH55" i="6"/>
  <c r="CB55" i="6" s="1"/>
  <c r="G55" i="6"/>
  <c r="C55" i="6"/>
  <c r="CG55" i="6" s="1"/>
  <c r="CA55" i="6" s="1"/>
  <c r="C54" i="6"/>
  <c r="CH54" i="6" s="1"/>
  <c r="CB54" i="6" s="1"/>
  <c r="C53" i="6"/>
  <c r="C52" i="6"/>
  <c r="J48" i="6"/>
  <c r="I48" i="6"/>
  <c r="H48" i="6"/>
  <c r="G48" i="6"/>
  <c r="F48" i="6"/>
  <c r="E48" i="6"/>
  <c r="D48" i="6"/>
  <c r="C47" i="6"/>
  <c r="C46" i="6"/>
  <c r="C45" i="6"/>
  <c r="C44" i="6"/>
  <c r="C43" i="6"/>
  <c r="C42" i="6"/>
  <c r="C41" i="6"/>
  <c r="C40" i="6"/>
  <c r="C39" i="6"/>
  <c r="CB36" i="6"/>
  <c r="C36" i="6"/>
  <c r="CG36" i="6" s="1"/>
  <c r="CA36" i="6" s="1"/>
  <c r="O36" i="6" s="1"/>
  <c r="CG35" i="6"/>
  <c r="CA35" i="6" s="1"/>
  <c r="O35" i="6" s="1"/>
  <c r="CB35" i="6"/>
  <c r="C35" i="6"/>
  <c r="CB34" i="6"/>
  <c r="O34" i="6"/>
  <c r="C34" i="6"/>
  <c r="CG34" i="6" s="1"/>
  <c r="CA34" i="6" s="1"/>
  <c r="CB33" i="6"/>
  <c r="C33" i="6"/>
  <c r="CG33" i="6" s="1"/>
  <c r="CA33" i="6" s="1"/>
  <c r="O33" i="6" s="1"/>
  <c r="CB32" i="6"/>
  <c r="C32" i="6"/>
  <c r="CG32" i="6" s="1"/>
  <c r="CA32" i="6" s="1"/>
  <c r="O32" i="6" s="1"/>
  <c r="CH31" i="6"/>
  <c r="CB31" i="6" s="1"/>
  <c r="O31" i="6"/>
  <c r="C31" i="6"/>
  <c r="CG31" i="6" s="1"/>
  <c r="CA31" i="6" s="1"/>
  <c r="C30" i="6"/>
  <c r="CH30" i="6" s="1"/>
  <c r="CB30" i="6" s="1"/>
  <c r="CH29" i="6"/>
  <c r="CB29" i="6" s="1"/>
  <c r="C29" i="6"/>
  <c r="CG29" i="6" s="1"/>
  <c r="CA29" i="6" s="1"/>
  <c r="O29" i="6" s="1"/>
  <c r="CB28" i="6"/>
  <c r="CA28" i="6"/>
  <c r="O28" i="6" s="1"/>
  <c r="C28" i="6"/>
  <c r="CG28" i="6" s="1"/>
  <c r="CB27" i="6"/>
  <c r="C27" i="6"/>
  <c r="CG27" i="6" s="1"/>
  <c r="CA27" i="6" s="1"/>
  <c r="O27" i="6" s="1"/>
  <c r="CG26" i="6"/>
  <c r="CA26" i="6" s="1"/>
  <c r="O26" i="6" s="1"/>
  <c r="CB26" i="6"/>
  <c r="C26" i="6"/>
  <c r="CB25" i="6"/>
  <c r="C25" i="6"/>
  <c r="CH25" i="6" s="1"/>
  <c r="CH24" i="6"/>
  <c r="CB24" i="6" s="1"/>
  <c r="CG24" i="6"/>
  <c r="CA24" i="6" s="1"/>
  <c r="O24" i="6"/>
  <c r="C24" i="6"/>
  <c r="C23" i="6"/>
  <c r="CH23" i="6" s="1"/>
  <c r="CB23" i="6" s="1"/>
  <c r="CB22" i="6"/>
  <c r="C22" i="6"/>
  <c r="CG22" i="6" s="1"/>
  <c r="CA22" i="6" s="1"/>
  <c r="O22" i="6" s="1"/>
  <c r="CG21" i="6"/>
  <c r="CA21" i="6" s="1"/>
  <c r="O21" i="6" s="1"/>
  <c r="CB21" i="6"/>
  <c r="C21" i="6"/>
  <c r="CB20" i="6"/>
  <c r="C20" i="6"/>
  <c r="CH20" i="6" s="1"/>
  <c r="CH19" i="6"/>
  <c r="CB19" i="6" s="1"/>
  <c r="CG19" i="6"/>
  <c r="CA19" i="6" s="1"/>
  <c r="O19" i="6" s="1"/>
  <c r="C19" i="6"/>
  <c r="CB18" i="6"/>
  <c r="C18" i="6"/>
  <c r="CH18" i="6" s="1"/>
  <c r="CB17" i="6"/>
  <c r="C17" i="6"/>
  <c r="CG17" i="6" s="1"/>
  <c r="CA17" i="6" s="1"/>
  <c r="O17" i="6" s="1"/>
  <c r="CB16" i="6"/>
  <c r="C16" i="6"/>
  <c r="CG16" i="6" s="1"/>
  <c r="CA16" i="6" s="1"/>
  <c r="O16" i="6" s="1"/>
  <c r="CB15" i="6"/>
  <c r="C15" i="6"/>
  <c r="CG15" i="6" s="1"/>
  <c r="CA15" i="6" s="1"/>
  <c r="O15" i="6" s="1"/>
  <c r="CB14" i="6"/>
  <c r="C14" i="6"/>
  <c r="CG14" i="6" s="1"/>
  <c r="CA14" i="6" s="1"/>
  <c r="O14" i="6" s="1"/>
  <c r="CG13" i="6"/>
  <c r="CA13" i="6" s="1"/>
  <c r="O13" i="6" s="1"/>
  <c r="CB13" i="6"/>
  <c r="C13" i="6"/>
  <c r="CG12" i="6"/>
  <c r="CA12" i="6" s="1"/>
  <c r="O12" i="6" s="1"/>
  <c r="CB12" i="6"/>
  <c r="C12" i="6"/>
  <c r="CB11" i="6"/>
  <c r="CA11" i="6"/>
  <c r="O11" i="6" s="1"/>
  <c r="C11" i="6"/>
  <c r="CG11" i="6" s="1"/>
  <c r="CB10" i="6"/>
  <c r="CA10" i="6"/>
  <c r="O10" i="6" s="1"/>
  <c r="C10" i="6"/>
  <c r="CG10" i="6" s="1"/>
  <c r="A5" i="6"/>
  <c r="A4" i="6"/>
  <c r="A3" i="6"/>
  <c r="A2" i="6"/>
  <c r="A195" i="6" l="1"/>
  <c r="CG58" i="6"/>
  <c r="CA58" i="6" s="1"/>
  <c r="G58" i="6" s="1"/>
  <c r="C48" i="6"/>
  <c r="CG30" i="6"/>
  <c r="CA30" i="6" s="1"/>
  <c r="O30" i="6" s="1"/>
  <c r="CG54" i="6"/>
  <c r="CA54" i="6" s="1"/>
  <c r="G54" i="6" s="1"/>
  <c r="CG56" i="6"/>
  <c r="CA56" i="6" s="1"/>
  <c r="G56" i="6" s="1"/>
  <c r="CG61" i="6"/>
  <c r="CA61" i="6" s="1"/>
  <c r="G61" i="6" s="1"/>
  <c r="CG18" i="6"/>
  <c r="CA18" i="6" s="1"/>
  <c r="O18" i="6" s="1"/>
  <c r="CG20" i="6"/>
  <c r="CA20" i="6" s="1"/>
  <c r="O20" i="6" s="1"/>
  <c r="CG23" i="6"/>
  <c r="CA23" i="6" s="1"/>
  <c r="O23" i="6" s="1"/>
  <c r="CG25" i="6"/>
  <c r="CA25" i="6" s="1"/>
  <c r="O25" i="6" s="1"/>
  <c r="CG59" i="6"/>
  <c r="CA59" i="6" s="1"/>
  <c r="G59" i="6" s="1"/>
  <c r="B195" i="6" l="1"/>
  <c r="B81" i="7" l="1"/>
  <c r="B77" i="7"/>
  <c r="B76" i="7"/>
  <c r="C71" i="7"/>
  <c r="C70" i="7"/>
  <c r="C69" i="7"/>
  <c r="C68" i="7"/>
  <c r="C67" i="7"/>
  <c r="C66" i="7"/>
  <c r="CH61" i="7"/>
  <c r="CB61" i="7" s="1"/>
  <c r="C61" i="7"/>
  <c r="CG61" i="7" s="1"/>
  <c r="CA61" i="7" s="1"/>
  <c r="G61" i="7" s="1"/>
  <c r="C60" i="7"/>
  <c r="C59" i="7"/>
  <c r="CH59" i="7" s="1"/>
  <c r="CB59" i="7" s="1"/>
  <c r="C58" i="7"/>
  <c r="CH58" i="7" s="1"/>
  <c r="CB58" i="7" s="1"/>
  <c r="C57" i="7"/>
  <c r="CH56" i="7"/>
  <c r="CB56" i="7" s="1"/>
  <c r="G56" i="7"/>
  <c r="C56" i="7"/>
  <c r="CG56" i="7" s="1"/>
  <c r="CA56" i="7" s="1"/>
  <c r="C55" i="7"/>
  <c r="CH55" i="7" s="1"/>
  <c r="CB55" i="7" s="1"/>
  <c r="CH54" i="7"/>
  <c r="CB54" i="7" s="1"/>
  <c r="C54" i="7"/>
  <c r="CG54" i="7" s="1"/>
  <c r="CA54" i="7" s="1"/>
  <c r="G54" i="7" s="1"/>
  <c r="C53" i="7"/>
  <c r="C52" i="7"/>
  <c r="J48" i="7"/>
  <c r="I48" i="7"/>
  <c r="H48" i="7"/>
  <c r="G48" i="7"/>
  <c r="F48" i="7"/>
  <c r="E48" i="7"/>
  <c r="D48" i="7"/>
  <c r="C47" i="7"/>
  <c r="C46" i="7"/>
  <c r="C45" i="7"/>
  <c r="C44" i="7"/>
  <c r="C43" i="7"/>
  <c r="C42" i="7"/>
  <c r="C41" i="7"/>
  <c r="C40" i="7"/>
  <c r="C39" i="7"/>
  <c r="C48" i="7" s="1"/>
  <c r="CB36" i="7"/>
  <c r="C36" i="7"/>
  <c r="CG36" i="7" s="1"/>
  <c r="CA36" i="7" s="1"/>
  <c r="O36" i="7" s="1"/>
  <c r="CB35" i="7"/>
  <c r="C35" i="7"/>
  <c r="CG35" i="7" s="1"/>
  <c r="CA35" i="7" s="1"/>
  <c r="O35" i="7" s="1"/>
  <c r="CB34" i="7"/>
  <c r="C34" i="7"/>
  <c r="CG34" i="7" s="1"/>
  <c r="CA34" i="7" s="1"/>
  <c r="O34" i="7" s="1"/>
  <c r="CB33" i="7"/>
  <c r="C33" i="7"/>
  <c r="CG33" i="7" s="1"/>
  <c r="CA33" i="7" s="1"/>
  <c r="O33" i="7" s="1"/>
  <c r="CB32" i="7"/>
  <c r="C32" i="7"/>
  <c r="CG32" i="7" s="1"/>
  <c r="CA32" i="7" s="1"/>
  <c r="O32" i="7" s="1"/>
  <c r="C31" i="7"/>
  <c r="CH31" i="7" s="1"/>
  <c r="CB31" i="7" s="1"/>
  <c r="CH30" i="7"/>
  <c r="CB30" i="7" s="1"/>
  <c r="C30" i="7"/>
  <c r="CG30" i="7" s="1"/>
  <c r="CA30" i="7" s="1"/>
  <c r="O30" i="7" s="1"/>
  <c r="CB29" i="7"/>
  <c r="C29" i="7"/>
  <c r="CH29" i="7" s="1"/>
  <c r="CB28" i="7"/>
  <c r="C28" i="7"/>
  <c r="CG28" i="7" s="1"/>
  <c r="CA28" i="7" s="1"/>
  <c r="O28" i="7" s="1"/>
  <c r="CB27" i="7"/>
  <c r="C27" i="7"/>
  <c r="CG27" i="7" s="1"/>
  <c r="CA27" i="7" s="1"/>
  <c r="O27" i="7" s="1"/>
  <c r="CB26" i="7"/>
  <c r="C26" i="7"/>
  <c r="CG26" i="7" s="1"/>
  <c r="CA26" i="7" s="1"/>
  <c r="O26" i="7" s="1"/>
  <c r="C25" i="7"/>
  <c r="CH25" i="7" s="1"/>
  <c r="CB25" i="7" s="1"/>
  <c r="C24" i="7"/>
  <c r="CH24" i="7" s="1"/>
  <c r="CB24" i="7" s="1"/>
  <c r="CG23" i="7"/>
  <c r="CA23" i="7" s="1"/>
  <c r="O23" i="7"/>
  <c r="C23" i="7"/>
  <c r="CH23" i="7" s="1"/>
  <c r="CB23" i="7" s="1"/>
  <c r="CB22" i="7"/>
  <c r="CA22" i="7"/>
  <c r="O22" i="7"/>
  <c r="C22" i="7"/>
  <c r="CG22" i="7" s="1"/>
  <c r="CB21" i="7"/>
  <c r="C21" i="7"/>
  <c r="CG21" i="7" s="1"/>
  <c r="CA21" i="7" s="1"/>
  <c r="O21" i="7" s="1"/>
  <c r="C20" i="7"/>
  <c r="CH20" i="7" s="1"/>
  <c r="CB20" i="7" s="1"/>
  <c r="C19" i="7"/>
  <c r="CH19" i="7" s="1"/>
  <c r="CB19" i="7" s="1"/>
  <c r="CH18" i="7"/>
  <c r="CB18" i="7" s="1"/>
  <c r="C18" i="7"/>
  <c r="CG18" i="7" s="1"/>
  <c r="CA18" i="7" s="1"/>
  <c r="O18" i="7" s="1"/>
  <c r="CB17" i="7"/>
  <c r="C17" i="7"/>
  <c r="CG17" i="7" s="1"/>
  <c r="CA17" i="7" s="1"/>
  <c r="O17" i="7" s="1"/>
  <c r="CB16" i="7"/>
  <c r="C16" i="7"/>
  <c r="CG16" i="7" s="1"/>
  <c r="CA16" i="7" s="1"/>
  <c r="O16" i="7" s="1"/>
  <c r="CG15" i="7"/>
  <c r="CA15" i="7" s="1"/>
  <c r="CB15" i="7"/>
  <c r="C15" i="7"/>
  <c r="CG14" i="7"/>
  <c r="CA14" i="7" s="1"/>
  <c r="CB14" i="7"/>
  <c r="O14" i="7"/>
  <c r="C14" i="7"/>
  <c r="CB13" i="7"/>
  <c r="CA13" i="7"/>
  <c r="O13" i="7"/>
  <c r="C13" i="7"/>
  <c r="CG13" i="7" s="1"/>
  <c r="CB12" i="7"/>
  <c r="C12" i="7"/>
  <c r="CG12" i="7" s="1"/>
  <c r="CA12" i="7" s="1"/>
  <c r="O12" i="7" s="1"/>
  <c r="CB11" i="7"/>
  <c r="C11" i="7"/>
  <c r="CG11" i="7" s="1"/>
  <c r="CA11" i="7" s="1"/>
  <c r="O11" i="7" s="1"/>
  <c r="CG10" i="7"/>
  <c r="CB10" i="7"/>
  <c r="C10" i="7"/>
  <c r="A5" i="7"/>
  <c r="A4" i="7"/>
  <c r="A3" i="7"/>
  <c r="A2" i="7"/>
  <c r="CA10" i="7" l="1"/>
  <c r="O10" i="7" s="1"/>
  <c r="A195" i="7"/>
  <c r="O15" i="7"/>
  <c r="CG25" i="7"/>
  <c r="CA25" i="7" s="1"/>
  <c r="O25" i="7" s="1"/>
  <c r="CG20" i="7"/>
  <c r="CA20" i="7" s="1"/>
  <c r="O20" i="7" s="1"/>
  <c r="CG59" i="7"/>
  <c r="CA59" i="7" s="1"/>
  <c r="G59" i="7" s="1"/>
  <c r="CG29" i="7"/>
  <c r="CA29" i="7" s="1"/>
  <c r="O29" i="7" s="1"/>
  <c r="CG31" i="7"/>
  <c r="CA31" i="7" s="1"/>
  <c r="O31" i="7" s="1"/>
  <c r="CG55" i="7"/>
  <c r="CA55" i="7" s="1"/>
  <c r="G55" i="7" s="1"/>
  <c r="CG19" i="7"/>
  <c r="CA19" i="7" s="1"/>
  <c r="O19" i="7" s="1"/>
  <c r="CG24" i="7"/>
  <c r="CA24" i="7" s="1"/>
  <c r="O24" i="7" s="1"/>
  <c r="CG58" i="7"/>
  <c r="CA58" i="7" s="1"/>
  <c r="G58" i="7" s="1"/>
  <c r="B195" i="7" l="1"/>
  <c r="B81" i="8" l="1"/>
  <c r="B77" i="8"/>
  <c r="B76" i="8"/>
  <c r="C71" i="8"/>
  <c r="C70" i="8"/>
  <c r="C69" i="8"/>
  <c r="C68" i="8"/>
  <c r="C67" i="8"/>
  <c r="C66" i="8"/>
  <c r="CH61" i="8"/>
  <c r="CB61" i="8"/>
  <c r="C61" i="8"/>
  <c r="CG61" i="8" s="1"/>
  <c r="CA61" i="8" s="1"/>
  <c r="G61" i="8" s="1"/>
  <c r="C60" i="8"/>
  <c r="C59" i="8"/>
  <c r="CH59" i="8" s="1"/>
  <c r="CB59" i="8" s="1"/>
  <c r="C58" i="8"/>
  <c r="CH58" i="8" s="1"/>
  <c r="CB58" i="8" s="1"/>
  <c r="C57" i="8"/>
  <c r="CH56" i="8"/>
  <c r="CB56" i="8"/>
  <c r="C56" i="8"/>
  <c r="CG56" i="8" s="1"/>
  <c r="CA56" i="8" s="1"/>
  <c r="G56" i="8" s="1"/>
  <c r="CH55" i="8"/>
  <c r="CB55" i="8" s="1"/>
  <c r="C55" i="8"/>
  <c r="CG55" i="8" s="1"/>
  <c r="CA55" i="8" s="1"/>
  <c r="G55" i="8" s="1"/>
  <c r="CH54" i="8"/>
  <c r="CB54" i="8"/>
  <c r="C54" i="8"/>
  <c r="CG54" i="8" s="1"/>
  <c r="CA54" i="8" s="1"/>
  <c r="G54" i="8" s="1"/>
  <c r="C53" i="8"/>
  <c r="C52" i="8"/>
  <c r="J48" i="8"/>
  <c r="I48" i="8"/>
  <c r="H48" i="8"/>
  <c r="G48" i="8"/>
  <c r="F48" i="8"/>
  <c r="E48" i="8"/>
  <c r="D48" i="8"/>
  <c r="C47" i="8"/>
  <c r="C46" i="8"/>
  <c r="C45" i="8"/>
  <c r="C44" i="8"/>
  <c r="C43" i="8"/>
  <c r="C42" i="8"/>
  <c r="C41" i="8"/>
  <c r="C40" i="8"/>
  <c r="C39" i="8"/>
  <c r="C48" i="8" s="1"/>
  <c r="CB36" i="8"/>
  <c r="C36" i="8"/>
  <c r="CG36" i="8" s="1"/>
  <c r="CA36" i="8" s="1"/>
  <c r="O36" i="8" s="1"/>
  <c r="CB35" i="8"/>
  <c r="C35" i="8"/>
  <c r="CG35" i="8" s="1"/>
  <c r="CA35" i="8" s="1"/>
  <c r="O35" i="8" s="1"/>
  <c r="CB34" i="8"/>
  <c r="C34" i="8"/>
  <c r="CG34" i="8" s="1"/>
  <c r="CA34" i="8" s="1"/>
  <c r="O34" i="8" s="1"/>
  <c r="CB33" i="8"/>
  <c r="C33" i="8"/>
  <c r="CG33" i="8" s="1"/>
  <c r="CA33" i="8" s="1"/>
  <c r="O33" i="8" s="1"/>
  <c r="CB32" i="8"/>
  <c r="C32" i="8"/>
  <c r="CG32" i="8" s="1"/>
  <c r="CA32" i="8" s="1"/>
  <c r="O32" i="8" s="1"/>
  <c r="CH31" i="8"/>
  <c r="CB31" i="8" s="1"/>
  <c r="C31" i="8"/>
  <c r="CG31" i="8" s="1"/>
  <c r="CA31" i="8" s="1"/>
  <c r="CH30" i="8"/>
  <c r="CB30" i="8"/>
  <c r="C30" i="8"/>
  <c r="CG30" i="8" s="1"/>
  <c r="CA30" i="8" s="1"/>
  <c r="O30" i="8" s="1"/>
  <c r="CH29" i="8"/>
  <c r="CB29" i="8" s="1"/>
  <c r="C29" i="8"/>
  <c r="CG29" i="8" s="1"/>
  <c r="CA29" i="8" s="1"/>
  <c r="O29" i="8" s="1"/>
  <c r="CB28" i="8"/>
  <c r="C28" i="8"/>
  <c r="CG28" i="8" s="1"/>
  <c r="CA28" i="8" s="1"/>
  <c r="O28" i="8" s="1"/>
  <c r="CB27" i="8"/>
  <c r="C27" i="8"/>
  <c r="CG27" i="8" s="1"/>
  <c r="CA27" i="8" s="1"/>
  <c r="O27" i="8" s="1"/>
  <c r="CB26" i="8"/>
  <c r="C26" i="8"/>
  <c r="CG26" i="8" s="1"/>
  <c r="CA26" i="8" s="1"/>
  <c r="O26" i="8" s="1"/>
  <c r="C25" i="8"/>
  <c r="CH25" i="8" s="1"/>
  <c r="CB25" i="8" s="1"/>
  <c r="C24" i="8"/>
  <c r="CH24" i="8" s="1"/>
  <c r="CB24" i="8" s="1"/>
  <c r="C23" i="8"/>
  <c r="CH23" i="8" s="1"/>
  <c r="CB23" i="8" s="1"/>
  <c r="CB22" i="8"/>
  <c r="C22" i="8"/>
  <c r="CG22" i="8" s="1"/>
  <c r="CA22" i="8" s="1"/>
  <c r="O22" i="8" s="1"/>
  <c r="CB21" i="8"/>
  <c r="C21" i="8"/>
  <c r="CG21" i="8" s="1"/>
  <c r="CA21" i="8" s="1"/>
  <c r="O21" i="8" s="1"/>
  <c r="C20" i="8"/>
  <c r="CH20" i="8" s="1"/>
  <c r="CB20" i="8" s="1"/>
  <c r="C19" i="8"/>
  <c r="CH19" i="8" s="1"/>
  <c r="CB19" i="8" s="1"/>
  <c r="C18" i="8"/>
  <c r="CH18" i="8" s="1"/>
  <c r="CB18" i="8" s="1"/>
  <c r="CB17" i="8"/>
  <c r="C17" i="8"/>
  <c r="CG17" i="8" s="1"/>
  <c r="CA17" i="8" s="1"/>
  <c r="O17" i="8" s="1"/>
  <c r="CB16" i="8"/>
  <c r="C16" i="8"/>
  <c r="CG16" i="8" s="1"/>
  <c r="CA16" i="8" s="1"/>
  <c r="O16" i="8" s="1"/>
  <c r="CB15" i="8"/>
  <c r="C15" i="8"/>
  <c r="CG15" i="8" s="1"/>
  <c r="CA15" i="8" s="1"/>
  <c r="O15" i="8" s="1"/>
  <c r="CB14" i="8"/>
  <c r="C14" i="8"/>
  <c r="CG14" i="8" s="1"/>
  <c r="CA14" i="8" s="1"/>
  <c r="O14" i="8" s="1"/>
  <c r="CB13" i="8"/>
  <c r="C13" i="8"/>
  <c r="CG13" i="8" s="1"/>
  <c r="CA13" i="8" s="1"/>
  <c r="O13" i="8" s="1"/>
  <c r="CB12" i="8"/>
  <c r="C12" i="8"/>
  <c r="A195" i="8" s="1"/>
  <c r="CB11" i="8"/>
  <c r="C11" i="8"/>
  <c r="CG11" i="8" s="1"/>
  <c r="CA11" i="8" s="1"/>
  <c r="O11" i="8" s="1"/>
  <c r="CB10" i="8"/>
  <c r="C10" i="8"/>
  <c r="CG10" i="8" s="1"/>
  <c r="A5" i="8"/>
  <c r="A4" i="8"/>
  <c r="A3" i="8"/>
  <c r="A2" i="8"/>
  <c r="CA10" i="8" l="1"/>
  <c r="O10" i="8" s="1"/>
  <c r="O31" i="8"/>
  <c r="CG19" i="8"/>
  <c r="CA19" i="8" s="1"/>
  <c r="O19" i="8" s="1"/>
  <c r="CG18" i="8"/>
  <c r="CA18" i="8" s="1"/>
  <c r="O18" i="8" s="1"/>
  <c r="CG20" i="8"/>
  <c r="CA20" i="8" s="1"/>
  <c r="O20" i="8" s="1"/>
  <c r="CG23" i="8"/>
  <c r="CA23" i="8" s="1"/>
  <c r="O23" i="8" s="1"/>
  <c r="CG25" i="8"/>
  <c r="CA25" i="8" s="1"/>
  <c r="O25" i="8" s="1"/>
  <c r="CG59" i="8"/>
  <c r="CA59" i="8" s="1"/>
  <c r="G59" i="8" s="1"/>
  <c r="CG12" i="8"/>
  <c r="CA12" i="8" s="1"/>
  <c r="O12" i="8" s="1"/>
  <c r="CG24" i="8"/>
  <c r="CA24" i="8" s="1"/>
  <c r="O24" i="8" s="1"/>
  <c r="CG58" i="8"/>
  <c r="CA58" i="8" s="1"/>
  <c r="G58" i="8" s="1"/>
  <c r="B195" i="8" l="1"/>
  <c r="B81" i="9" l="1"/>
  <c r="B77" i="9"/>
  <c r="B76" i="9"/>
  <c r="C71" i="9"/>
  <c r="C70" i="9"/>
  <c r="C69" i="9"/>
  <c r="C68" i="9"/>
  <c r="C67" i="9"/>
  <c r="C66" i="9"/>
  <c r="CH61" i="9"/>
  <c r="CB61" i="9" s="1"/>
  <c r="C61" i="9"/>
  <c r="CG61" i="9" s="1"/>
  <c r="CA61" i="9" s="1"/>
  <c r="C60" i="9"/>
  <c r="C59" i="9"/>
  <c r="CH59" i="9" s="1"/>
  <c r="CB59" i="9" s="1"/>
  <c r="C58" i="9"/>
  <c r="CH58" i="9" s="1"/>
  <c r="CB58" i="9" s="1"/>
  <c r="C57" i="9"/>
  <c r="CH56" i="9"/>
  <c r="CB56" i="9" s="1"/>
  <c r="C56" i="9"/>
  <c r="CG56" i="9" s="1"/>
  <c r="CA56" i="9" s="1"/>
  <c r="CH55" i="9"/>
  <c r="CB55" i="9"/>
  <c r="C55" i="9"/>
  <c r="CG55" i="9" s="1"/>
  <c r="CA55" i="9" s="1"/>
  <c r="G55" i="9" s="1"/>
  <c r="CH54" i="9"/>
  <c r="CB54" i="9" s="1"/>
  <c r="C54" i="9"/>
  <c r="CG54" i="9" s="1"/>
  <c r="CA54" i="9" s="1"/>
  <c r="G54" i="9" s="1"/>
  <c r="C53" i="9"/>
  <c r="C52" i="9"/>
  <c r="J48" i="9"/>
  <c r="I48" i="9"/>
  <c r="H48" i="9"/>
  <c r="G48" i="9"/>
  <c r="F48" i="9"/>
  <c r="E48" i="9"/>
  <c r="D48" i="9"/>
  <c r="C47" i="9"/>
  <c r="C46" i="9"/>
  <c r="C45" i="9"/>
  <c r="C44" i="9"/>
  <c r="C43" i="9"/>
  <c r="C42" i="9"/>
  <c r="C41" i="9"/>
  <c r="C40" i="9"/>
  <c r="C39" i="9"/>
  <c r="C48" i="9" s="1"/>
  <c r="CB36" i="9"/>
  <c r="C36" i="9"/>
  <c r="CG36" i="9" s="1"/>
  <c r="CA36" i="9" s="1"/>
  <c r="O36" i="9" s="1"/>
  <c r="CB35" i="9"/>
  <c r="C35" i="9"/>
  <c r="CG35" i="9" s="1"/>
  <c r="CA35" i="9" s="1"/>
  <c r="O35" i="9" s="1"/>
  <c r="CB34" i="9"/>
  <c r="C34" i="9"/>
  <c r="CG34" i="9" s="1"/>
  <c r="CA34" i="9" s="1"/>
  <c r="O34" i="9" s="1"/>
  <c r="CB33" i="9"/>
  <c r="C33" i="9"/>
  <c r="CG33" i="9" s="1"/>
  <c r="CA33" i="9" s="1"/>
  <c r="O33" i="9" s="1"/>
  <c r="CB32" i="9"/>
  <c r="C32" i="9"/>
  <c r="CG32" i="9" s="1"/>
  <c r="CA32" i="9" s="1"/>
  <c r="O32" i="9" s="1"/>
  <c r="CH31" i="9"/>
  <c r="CB31" i="9"/>
  <c r="C31" i="9"/>
  <c r="CG31" i="9" s="1"/>
  <c r="CA31" i="9" s="1"/>
  <c r="O31" i="9" s="1"/>
  <c r="CH30" i="9"/>
  <c r="CB30" i="9" s="1"/>
  <c r="C30" i="9"/>
  <c r="CG30" i="9" s="1"/>
  <c r="CA30" i="9" s="1"/>
  <c r="CH29" i="9"/>
  <c r="CB29" i="9"/>
  <c r="C29" i="9"/>
  <c r="CG29" i="9" s="1"/>
  <c r="CA29" i="9" s="1"/>
  <c r="O29" i="9" s="1"/>
  <c r="CB28" i="9"/>
  <c r="C28" i="9"/>
  <c r="CG28" i="9" s="1"/>
  <c r="CA28" i="9" s="1"/>
  <c r="O28" i="9" s="1"/>
  <c r="CB27" i="9"/>
  <c r="C27" i="9"/>
  <c r="CG27" i="9" s="1"/>
  <c r="CA27" i="9" s="1"/>
  <c r="O27" i="9" s="1"/>
  <c r="CB26" i="9"/>
  <c r="C26" i="9"/>
  <c r="CG26" i="9" s="1"/>
  <c r="CA26" i="9" s="1"/>
  <c r="O26" i="9" s="1"/>
  <c r="C25" i="9"/>
  <c r="CH25" i="9" s="1"/>
  <c r="CB25" i="9" s="1"/>
  <c r="C24" i="9"/>
  <c r="CH24" i="9" s="1"/>
  <c r="CB24" i="9" s="1"/>
  <c r="C23" i="9"/>
  <c r="CH23" i="9" s="1"/>
  <c r="CB23" i="9" s="1"/>
  <c r="CB22" i="9"/>
  <c r="C22" i="9"/>
  <c r="CG22" i="9" s="1"/>
  <c r="CA22" i="9" s="1"/>
  <c r="O22" i="9" s="1"/>
  <c r="CB21" i="9"/>
  <c r="C21" i="9"/>
  <c r="CG21" i="9" s="1"/>
  <c r="CA21" i="9" s="1"/>
  <c r="O21" i="9" s="1"/>
  <c r="C20" i="9"/>
  <c r="CH20" i="9" s="1"/>
  <c r="CB20" i="9" s="1"/>
  <c r="C19" i="9"/>
  <c r="CH19" i="9" s="1"/>
  <c r="CB19" i="9" s="1"/>
  <c r="C18" i="9"/>
  <c r="CH18" i="9" s="1"/>
  <c r="CB18" i="9" s="1"/>
  <c r="CB17" i="9"/>
  <c r="C17" i="9"/>
  <c r="CG17" i="9" s="1"/>
  <c r="CA17" i="9" s="1"/>
  <c r="O17" i="9" s="1"/>
  <c r="CB16" i="9"/>
  <c r="C16" i="9"/>
  <c r="CG16" i="9" s="1"/>
  <c r="CA16" i="9" s="1"/>
  <c r="O16" i="9" s="1"/>
  <c r="CB15" i="9"/>
  <c r="C15" i="9"/>
  <c r="CG15" i="9" s="1"/>
  <c r="CA15" i="9" s="1"/>
  <c r="O15" i="9" s="1"/>
  <c r="CB14" i="9"/>
  <c r="C14" i="9"/>
  <c r="CG14" i="9" s="1"/>
  <c r="CA14" i="9" s="1"/>
  <c r="O14" i="9" s="1"/>
  <c r="CB13" i="9"/>
  <c r="C13" i="9"/>
  <c r="CG13" i="9" s="1"/>
  <c r="CA13" i="9" s="1"/>
  <c r="O13" i="9" s="1"/>
  <c r="CB12" i="9"/>
  <c r="C12" i="9"/>
  <c r="CG12" i="9" s="1"/>
  <c r="CA12" i="9" s="1"/>
  <c r="O12" i="9" s="1"/>
  <c r="CB11" i="9"/>
  <c r="C11" i="9"/>
  <c r="CG11" i="9" s="1"/>
  <c r="CA11" i="9" s="1"/>
  <c r="O11" i="9" s="1"/>
  <c r="CB10" i="9"/>
  <c r="C10" i="9"/>
  <c r="A195" i="9" s="1"/>
  <c r="A5" i="9"/>
  <c r="A4" i="9"/>
  <c r="A3" i="9"/>
  <c r="A2" i="9"/>
  <c r="O30" i="9" l="1"/>
  <c r="G61" i="9"/>
  <c r="G56" i="9"/>
  <c r="CG10" i="9"/>
  <c r="CG18" i="9"/>
  <c r="CA18" i="9" s="1"/>
  <c r="O18" i="9" s="1"/>
  <c r="CG20" i="9"/>
  <c r="CA20" i="9" s="1"/>
  <c r="O20" i="9" s="1"/>
  <c r="CG23" i="9"/>
  <c r="CA23" i="9" s="1"/>
  <c r="O23" i="9" s="1"/>
  <c r="CG25" i="9"/>
  <c r="CA25" i="9" s="1"/>
  <c r="O25" i="9" s="1"/>
  <c r="CG59" i="9"/>
  <c r="CA59" i="9" s="1"/>
  <c r="G59" i="9" s="1"/>
  <c r="CG19" i="9"/>
  <c r="CA19" i="9" s="1"/>
  <c r="O19" i="9" s="1"/>
  <c r="CG24" i="9"/>
  <c r="CA24" i="9" s="1"/>
  <c r="O24" i="9" s="1"/>
  <c r="CG58" i="9"/>
  <c r="CA58" i="9" s="1"/>
  <c r="G58" i="9" s="1"/>
  <c r="B195" i="9" l="1"/>
  <c r="CA10" i="9"/>
  <c r="O10" i="9" s="1"/>
  <c r="B81" i="10" l="1"/>
  <c r="B77" i="10"/>
  <c r="B76" i="10"/>
  <c r="C71" i="10"/>
  <c r="C70" i="10"/>
  <c r="C69" i="10"/>
  <c r="C68" i="10"/>
  <c r="C67" i="10"/>
  <c r="C66" i="10"/>
  <c r="CH61" i="10"/>
  <c r="CB61" i="10" s="1"/>
  <c r="C61" i="10"/>
  <c r="CG61" i="10" s="1"/>
  <c r="CA61" i="10" s="1"/>
  <c r="C60" i="10"/>
  <c r="CG59" i="10"/>
  <c r="CA59" i="10" s="1"/>
  <c r="C59" i="10"/>
  <c r="CH59" i="10" s="1"/>
  <c r="CB59" i="10" s="1"/>
  <c r="C58" i="10"/>
  <c r="CH58" i="10" s="1"/>
  <c r="CB58" i="10" s="1"/>
  <c r="C57" i="10"/>
  <c r="CH56" i="10"/>
  <c r="CB56" i="10" s="1"/>
  <c r="C56" i="10"/>
  <c r="CG56" i="10" s="1"/>
  <c r="CA56" i="10" s="1"/>
  <c r="G56" i="10" s="1"/>
  <c r="C55" i="10"/>
  <c r="CG55" i="10" s="1"/>
  <c r="CA55" i="10" s="1"/>
  <c r="CH54" i="10"/>
  <c r="CB54" i="10" s="1"/>
  <c r="C54" i="10"/>
  <c r="CG54" i="10" s="1"/>
  <c r="CA54" i="10" s="1"/>
  <c r="C53" i="10"/>
  <c r="C52" i="10"/>
  <c r="J48" i="10"/>
  <c r="I48" i="10"/>
  <c r="H48" i="10"/>
  <c r="G48" i="10"/>
  <c r="F48" i="10"/>
  <c r="E48" i="10"/>
  <c r="D48" i="10"/>
  <c r="C47" i="10"/>
  <c r="C46" i="10"/>
  <c r="C45" i="10"/>
  <c r="C44" i="10"/>
  <c r="C43" i="10"/>
  <c r="C42" i="10"/>
  <c r="C41" i="10"/>
  <c r="C40" i="10"/>
  <c r="C39" i="10"/>
  <c r="C48" i="10" s="1"/>
  <c r="CB36" i="10"/>
  <c r="C36" i="10"/>
  <c r="CG36" i="10" s="1"/>
  <c r="CA36" i="10" s="1"/>
  <c r="O36" i="10" s="1"/>
  <c r="CB35" i="10"/>
  <c r="C35" i="10"/>
  <c r="CG35" i="10" s="1"/>
  <c r="CA35" i="10" s="1"/>
  <c r="O35" i="10" s="1"/>
  <c r="CB34" i="10"/>
  <c r="C34" i="10"/>
  <c r="CG34" i="10" s="1"/>
  <c r="CA34" i="10" s="1"/>
  <c r="O34" i="10" s="1"/>
  <c r="CB33" i="10"/>
  <c r="C33" i="10"/>
  <c r="CG33" i="10" s="1"/>
  <c r="CA33" i="10" s="1"/>
  <c r="O33" i="10" s="1"/>
  <c r="CB32" i="10"/>
  <c r="C32" i="10"/>
  <c r="CG32" i="10" s="1"/>
  <c r="CA32" i="10" s="1"/>
  <c r="O32" i="10" s="1"/>
  <c r="C31" i="10"/>
  <c r="CH31" i="10" s="1"/>
  <c r="CB31" i="10" s="1"/>
  <c r="CH30" i="10"/>
  <c r="CB30" i="10" s="1"/>
  <c r="C30" i="10"/>
  <c r="CG30" i="10" s="1"/>
  <c r="CA30" i="10" s="1"/>
  <c r="O30" i="10" s="1"/>
  <c r="C29" i="10"/>
  <c r="CH29" i="10" s="1"/>
  <c r="CB29" i="10" s="1"/>
  <c r="CB28" i="10"/>
  <c r="C28" i="10"/>
  <c r="CG28" i="10" s="1"/>
  <c r="CA28" i="10" s="1"/>
  <c r="O28" i="10" s="1"/>
  <c r="CB27" i="10"/>
  <c r="C27" i="10"/>
  <c r="CG27" i="10" s="1"/>
  <c r="CA27" i="10" s="1"/>
  <c r="O27" i="10" s="1"/>
  <c r="CB26" i="10"/>
  <c r="C26" i="10"/>
  <c r="CG26" i="10" s="1"/>
  <c r="CA26" i="10" s="1"/>
  <c r="O26" i="10" s="1"/>
  <c r="C25" i="10"/>
  <c r="CH25" i="10" s="1"/>
  <c r="CB25" i="10" s="1"/>
  <c r="C24" i="10"/>
  <c r="CH24" i="10" s="1"/>
  <c r="CB24" i="10" s="1"/>
  <c r="C23" i="10"/>
  <c r="CG23" i="10" s="1"/>
  <c r="CA23" i="10" s="1"/>
  <c r="CB22" i="10"/>
  <c r="C22" i="10"/>
  <c r="CG22" i="10" s="1"/>
  <c r="CA22" i="10" s="1"/>
  <c r="O22" i="10" s="1"/>
  <c r="CB21" i="10"/>
  <c r="C21" i="10"/>
  <c r="CG21" i="10" s="1"/>
  <c r="CA21" i="10" s="1"/>
  <c r="O21" i="10" s="1"/>
  <c r="C20" i="10"/>
  <c r="CH20" i="10" s="1"/>
  <c r="CB20" i="10" s="1"/>
  <c r="C19" i="10"/>
  <c r="CH19" i="10" s="1"/>
  <c r="CB19" i="10" s="1"/>
  <c r="C18" i="10"/>
  <c r="CG18" i="10" s="1"/>
  <c r="CA18" i="10" s="1"/>
  <c r="CB17" i="10"/>
  <c r="C17" i="10"/>
  <c r="CG17" i="10" s="1"/>
  <c r="CA17" i="10" s="1"/>
  <c r="O17" i="10" s="1"/>
  <c r="CB16" i="10"/>
  <c r="C16" i="10"/>
  <c r="CG16" i="10" s="1"/>
  <c r="CA16" i="10" s="1"/>
  <c r="O16" i="10" s="1"/>
  <c r="CB15" i="10"/>
  <c r="C15" i="10"/>
  <c r="CG15" i="10" s="1"/>
  <c r="CA15" i="10" s="1"/>
  <c r="O15" i="10" s="1"/>
  <c r="CB14" i="10"/>
  <c r="C14" i="10"/>
  <c r="CG14" i="10" s="1"/>
  <c r="CA14" i="10" s="1"/>
  <c r="O14" i="10" s="1"/>
  <c r="CB13" i="10"/>
  <c r="C13" i="10"/>
  <c r="CG13" i="10" s="1"/>
  <c r="CA13" i="10" s="1"/>
  <c r="O13" i="10" s="1"/>
  <c r="CB12" i="10"/>
  <c r="C12" i="10"/>
  <c r="CG12" i="10" s="1"/>
  <c r="CA12" i="10" s="1"/>
  <c r="O12" i="10" s="1"/>
  <c r="CB11" i="10"/>
  <c r="C11" i="10"/>
  <c r="CG11" i="10" s="1"/>
  <c r="CA11" i="10" s="1"/>
  <c r="O11" i="10" s="1"/>
  <c r="CB10" i="10"/>
  <c r="C10" i="10"/>
  <c r="CG10" i="10" s="1"/>
  <c r="A5" i="10"/>
  <c r="A4" i="10"/>
  <c r="A3" i="10"/>
  <c r="A2" i="10"/>
  <c r="G61" i="10" l="1"/>
  <c r="CA10" i="10"/>
  <c r="O10" i="10" s="1"/>
  <c r="G54" i="10"/>
  <c r="G59" i="10"/>
  <c r="CG20" i="10"/>
  <c r="CA20" i="10" s="1"/>
  <c r="O20" i="10" s="1"/>
  <c r="CG25" i="10"/>
  <c r="CA25" i="10" s="1"/>
  <c r="O25" i="10" s="1"/>
  <c r="CH18" i="10"/>
  <c r="CB18" i="10" s="1"/>
  <c r="O18" i="10" s="1"/>
  <c r="CH23" i="10"/>
  <c r="CB23" i="10" s="1"/>
  <c r="O23" i="10" s="1"/>
  <c r="CG29" i="10"/>
  <c r="CA29" i="10" s="1"/>
  <c r="O29" i="10" s="1"/>
  <c r="CG31" i="10"/>
  <c r="CA31" i="10" s="1"/>
  <c r="O31" i="10" s="1"/>
  <c r="CG19" i="10"/>
  <c r="CA19" i="10" s="1"/>
  <c r="O19" i="10" s="1"/>
  <c r="CG24" i="10"/>
  <c r="CA24" i="10" s="1"/>
  <c r="O24" i="10" s="1"/>
  <c r="CH55" i="10"/>
  <c r="CB55" i="10" s="1"/>
  <c r="G55" i="10" s="1"/>
  <c r="CG58" i="10"/>
  <c r="CA58" i="10" s="1"/>
  <c r="G58" i="10" s="1"/>
  <c r="A195" i="10"/>
  <c r="B195" i="10" l="1"/>
  <c r="B81" i="11" l="1"/>
  <c r="B77" i="11"/>
  <c r="B76" i="11"/>
  <c r="C71" i="11"/>
  <c r="C70" i="11"/>
  <c r="C69" i="11"/>
  <c r="C68" i="11"/>
  <c r="C67" i="11"/>
  <c r="C66" i="11"/>
  <c r="CH61" i="11"/>
  <c r="CB61" i="11"/>
  <c r="C61" i="11"/>
  <c r="CG61" i="11" s="1"/>
  <c r="CA61" i="11" s="1"/>
  <c r="G61" i="11" s="1"/>
  <c r="C60" i="11"/>
  <c r="C59" i="11"/>
  <c r="CH59" i="11" s="1"/>
  <c r="CB59" i="11" s="1"/>
  <c r="C58" i="11"/>
  <c r="CH58" i="11" s="1"/>
  <c r="CB58" i="11" s="1"/>
  <c r="C57" i="11"/>
  <c r="CH56" i="11"/>
  <c r="CB56" i="11"/>
  <c r="C56" i="11"/>
  <c r="CG56" i="11" s="1"/>
  <c r="CA56" i="11" s="1"/>
  <c r="G56" i="11" s="1"/>
  <c r="CH55" i="11"/>
  <c r="CB55" i="11" s="1"/>
  <c r="C55" i="11"/>
  <c r="CG55" i="11" s="1"/>
  <c r="CA55" i="11" s="1"/>
  <c r="CH54" i="11"/>
  <c r="CB54" i="11"/>
  <c r="C54" i="11"/>
  <c r="CG54" i="11" s="1"/>
  <c r="CA54" i="11" s="1"/>
  <c r="G54" i="11" s="1"/>
  <c r="C53" i="11"/>
  <c r="C52" i="11"/>
  <c r="J48" i="11"/>
  <c r="I48" i="11"/>
  <c r="H48" i="11"/>
  <c r="G48" i="11"/>
  <c r="F48" i="11"/>
  <c r="E48" i="11"/>
  <c r="D48" i="11"/>
  <c r="C47" i="11"/>
  <c r="C46" i="11"/>
  <c r="C45" i="11"/>
  <c r="C44" i="11"/>
  <c r="C43" i="11"/>
  <c r="C42" i="11"/>
  <c r="C41" i="11"/>
  <c r="C40" i="11"/>
  <c r="C39" i="11"/>
  <c r="C48" i="11" s="1"/>
  <c r="CB36" i="11"/>
  <c r="C36" i="11"/>
  <c r="CG36" i="11" s="1"/>
  <c r="CA36" i="11" s="1"/>
  <c r="O36" i="11" s="1"/>
  <c r="CB35" i="11"/>
  <c r="C35" i="11"/>
  <c r="CG35" i="11" s="1"/>
  <c r="CA35" i="11" s="1"/>
  <c r="O35" i="11" s="1"/>
  <c r="CB34" i="11"/>
  <c r="C34" i="11"/>
  <c r="CG34" i="11" s="1"/>
  <c r="CA34" i="11" s="1"/>
  <c r="O34" i="11" s="1"/>
  <c r="CB33" i="11"/>
  <c r="C33" i="11"/>
  <c r="CG33" i="11" s="1"/>
  <c r="CA33" i="11" s="1"/>
  <c r="O33" i="11" s="1"/>
  <c r="CB32" i="11"/>
  <c r="C32" i="11"/>
  <c r="CG32" i="11" s="1"/>
  <c r="CA32" i="11" s="1"/>
  <c r="O32" i="11" s="1"/>
  <c r="CH31" i="11"/>
  <c r="CB31" i="11" s="1"/>
  <c r="C31" i="11"/>
  <c r="CG31" i="11" s="1"/>
  <c r="CA31" i="11" s="1"/>
  <c r="O31" i="11" s="1"/>
  <c r="CH30" i="11"/>
  <c r="CB30" i="11"/>
  <c r="C30" i="11"/>
  <c r="CG30" i="11" s="1"/>
  <c r="CA30" i="11" s="1"/>
  <c r="O30" i="11" s="1"/>
  <c r="CH29" i="11"/>
  <c r="CB29" i="11" s="1"/>
  <c r="C29" i="11"/>
  <c r="CG29" i="11" s="1"/>
  <c r="CA29" i="11" s="1"/>
  <c r="CB28" i="11"/>
  <c r="C28" i="11"/>
  <c r="CG28" i="11" s="1"/>
  <c r="CA28" i="11" s="1"/>
  <c r="O28" i="11" s="1"/>
  <c r="CB27" i="11"/>
  <c r="C27" i="11"/>
  <c r="CG27" i="11" s="1"/>
  <c r="CA27" i="11" s="1"/>
  <c r="O27" i="11" s="1"/>
  <c r="CB26" i="11"/>
  <c r="C26" i="11"/>
  <c r="CG26" i="11" s="1"/>
  <c r="CA26" i="11" s="1"/>
  <c r="O26" i="11" s="1"/>
  <c r="C25" i="11"/>
  <c r="CH25" i="11" s="1"/>
  <c r="CB25" i="11" s="1"/>
  <c r="C24" i="11"/>
  <c r="CH24" i="11" s="1"/>
  <c r="CB24" i="11" s="1"/>
  <c r="C23" i="11"/>
  <c r="CH23" i="11" s="1"/>
  <c r="CB23" i="11" s="1"/>
  <c r="CB22" i="11"/>
  <c r="C22" i="11"/>
  <c r="CG22" i="11" s="1"/>
  <c r="CA22" i="11" s="1"/>
  <c r="O22" i="11" s="1"/>
  <c r="CB21" i="11"/>
  <c r="C21" i="11"/>
  <c r="CG21" i="11" s="1"/>
  <c r="CA21" i="11" s="1"/>
  <c r="O21" i="11" s="1"/>
  <c r="C20" i="11"/>
  <c r="CH20" i="11" s="1"/>
  <c r="CB20" i="11" s="1"/>
  <c r="C19" i="11"/>
  <c r="CH19" i="11" s="1"/>
  <c r="CB19" i="11" s="1"/>
  <c r="C18" i="11"/>
  <c r="CH18" i="11" s="1"/>
  <c r="CB18" i="11" s="1"/>
  <c r="CB17" i="11"/>
  <c r="C17" i="11"/>
  <c r="CG17" i="11" s="1"/>
  <c r="CA17" i="11" s="1"/>
  <c r="O17" i="11" s="1"/>
  <c r="CB16" i="11"/>
  <c r="C16" i="11"/>
  <c r="CG16" i="11" s="1"/>
  <c r="CA16" i="11" s="1"/>
  <c r="O16" i="11" s="1"/>
  <c r="CB15" i="11"/>
  <c r="C15" i="11"/>
  <c r="CG15" i="11" s="1"/>
  <c r="CA15" i="11" s="1"/>
  <c r="O15" i="11" s="1"/>
  <c r="CB14" i="11"/>
  <c r="C14" i="11"/>
  <c r="CG14" i="11" s="1"/>
  <c r="CA14" i="11" s="1"/>
  <c r="O14" i="11" s="1"/>
  <c r="CB13" i="11"/>
  <c r="C13" i="11"/>
  <c r="CG13" i="11" s="1"/>
  <c r="CA13" i="11" s="1"/>
  <c r="O13" i="11" s="1"/>
  <c r="CB12" i="11"/>
  <c r="C12" i="11"/>
  <c r="CG12" i="11" s="1"/>
  <c r="CA12" i="11" s="1"/>
  <c r="O12" i="11" s="1"/>
  <c r="CB11" i="11"/>
  <c r="C11" i="11"/>
  <c r="CG11" i="11" s="1"/>
  <c r="CA11" i="11" s="1"/>
  <c r="O11" i="11" s="1"/>
  <c r="CB10" i="11"/>
  <c r="C10" i="11"/>
  <c r="A195" i="11" s="1"/>
  <c r="A5" i="11"/>
  <c r="A4" i="11"/>
  <c r="A3" i="11"/>
  <c r="A2" i="11"/>
  <c r="O29" i="11" l="1"/>
  <c r="G55" i="11"/>
  <c r="CG19" i="11"/>
  <c r="CA19" i="11" s="1"/>
  <c r="O19" i="11" s="1"/>
  <c r="CG10" i="11"/>
  <c r="CG18" i="11"/>
  <c r="CA18" i="11" s="1"/>
  <c r="O18" i="11" s="1"/>
  <c r="CG20" i="11"/>
  <c r="CA20" i="11" s="1"/>
  <c r="O20" i="11" s="1"/>
  <c r="CG23" i="11"/>
  <c r="CA23" i="11" s="1"/>
  <c r="O23" i="11" s="1"/>
  <c r="CG25" i="11"/>
  <c r="CA25" i="11" s="1"/>
  <c r="O25" i="11" s="1"/>
  <c r="CG59" i="11"/>
  <c r="CA59" i="11" s="1"/>
  <c r="G59" i="11" s="1"/>
  <c r="CG24" i="11"/>
  <c r="CA24" i="11" s="1"/>
  <c r="O24" i="11" s="1"/>
  <c r="CG58" i="11"/>
  <c r="CA58" i="11" s="1"/>
  <c r="G58" i="11" s="1"/>
  <c r="B195" i="11" l="1"/>
  <c r="CA10" i="11"/>
  <c r="O10" i="11" s="1"/>
  <c r="B81" i="12" l="1"/>
  <c r="B77" i="12"/>
  <c r="B76" i="12"/>
  <c r="C71" i="12"/>
  <c r="C70" i="12"/>
  <c r="C69" i="12"/>
  <c r="C68" i="12"/>
  <c r="C67" i="12"/>
  <c r="C66" i="12"/>
  <c r="C61" i="12"/>
  <c r="CH61" i="12" s="1"/>
  <c r="CB61" i="12" s="1"/>
  <c r="C60" i="12"/>
  <c r="CB59" i="12"/>
  <c r="C59" i="12"/>
  <c r="CH59" i="12" s="1"/>
  <c r="CH58" i="12"/>
  <c r="CB58" i="12" s="1"/>
  <c r="C58" i="12"/>
  <c r="CG58" i="12" s="1"/>
  <c r="CA58" i="12" s="1"/>
  <c r="G58" i="12" s="1"/>
  <c r="C57" i="12"/>
  <c r="C56" i="12"/>
  <c r="CH56" i="12" s="1"/>
  <c r="CB56" i="12" s="1"/>
  <c r="C55" i="12"/>
  <c r="CH55" i="12" s="1"/>
  <c r="CB55" i="12" s="1"/>
  <c r="C54" i="12"/>
  <c r="CH54" i="12" s="1"/>
  <c r="CB54" i="12" s="1"/>
  <c r="C53" i="12"/>
  <c r="C52" i="12"/>
  <c r="J48" i="12"/>
  <c r="I48" i="12"/>
  <c r="H48" i="12"/>
  <c r="G48" i="12"/>
  <c r="F48" i="12"/>
  <c r="E48" i="12"/>
  <c r="D48" i="12"/>
  <c r="C47" i="12"/>
  <c r="C46" i="12"/>
  <c r="C45" i="12"/>
  <c r="C44" i="12"/>
  <c r="C43" i="12"/>
  <c r="C42" i="12"/>
  <c r="C41" i="12"/>
  <c r="C40" i="12"/>
  <c r="C39" i="12"/>
  <c r="CB36" i="12"/>
  <c r="C36" i="12"/>
  <c r="CG36" i="12" s="1"/>
  <c r="CA36" i="12" s="1"/>
  <c r="O36" i="12" s="1"/>
  <c r="CB35" i="12"/>
  <c r="C35" i="12"/>
  <c r="CG35" i="12" s="1"/>
  <c r="CA35" i="12" s="1"/>
  <c r="O35" i="12" s="1"/>
  <c r="CB34" i="12"/>
  <c r="C34" i="12"/>
  <c r="CG34" i="12" s="1"/>
  <c r="CA34" i="12" s="1"/>
  <c r="O34" i="12" s="1"/>
  <c r="CB33" i="12"/>
  <c r="C33" i="12"/>
  <c r="CG33" i="12" s="1"/>
  <c r="CA33" i="12" s="1"/>
  <c r="O33" i="12" s="1"/>
  <c r="CB32" i="12"/>
  <c r="C32" i="12"/>
  <c r="CG32" i="12" s="1"/>
  <c r="CA32" i="12" s="1"/>
  <c r="O32" i="12" s="1"/>
  <c r="C31" i="12"/>
  <c r="CH31" i="12" s="1"/>
  <c r="CB31" i="12" s="1"/>
  <c r="C30" i="12"/>
  <c r="CH30" i="12" s="1"/>
  <c r="CB30" i="12" s="1"/>
  <c r="C29" i="12"/>
  <c r="CH29" i="12" s="1"/>
  <c r="CB29" i="12" s="1"/>
  <c r="CB28" i="12"/>
  <c r="C28" i="12"/>
  <c r="CG28" i="12" s="1"/>
  <c r="CA28" i="12" s="1"/>
  <c r="O28" i="12" s="1"/>
  <c r="CG27" i="12"/>
  <c r="CA27" i="12" s="1"/>
  <c r="O27" i="12" s="1"/>
  <c r="CB27" i="12"/>
  <c r="C27" i="12"/>
  <c r="CB26" i="12"/>
  <c r="O26" i="12"/>
  <c r="C26" i="12"/>
  <c r="CG26" i="12" s="1"/>
  <c r="CA26" i="12" s="1"/>
  <c r="C25" i="12"/>
  <c r="CH25" i="12" s="1"/>
  <c r="CB25" i="12" s="1"/>
  <c r="CH24" i="12"/>
  <c r="CB24" i="12" s="1"/>
  <c r="C24" i="12"/>
  <c r="CG24" i="12" s="1"/>
  <c r="CA24" i="12" s="1"/>
  <c r="O24" i="12" s="1"/>
  <c r="C23" i="12"/>
  <c r="CH23" i="12" s="1"/>
  <c r="CB23" i="12" s="1"/>
  <c r="CG22" i="12"/>
  <c r="CA22" i="12" s="1"/>
  <c r="O22" i="12" s="1"/>
  <c r="CB22" i="12"/>
  <c r="C22" i="12"/>
  <c r="CB21" i="12"/>
  <c r="C21" i="12"/>
  <c r="CG21" i="12" s="1"/>
  <c r="CA21" i="12" s="1"/>
  <c r="O21" i="12" s="1"/>
  <c r="CG20" i="12"/>
  <c r="CA20" i="12" s="1"/>
  <c r="C20" i="12"/>
  <c r="CH20" i="12" s="1"/>
  <c r="CB20" i="12" s="1"/>
  <c r="CH19" i="12"/>
  <c r="CB19" i="12" s="1"/>
  <c r="CA19" i="12"/>
  <c r="O19" i="12" s="1"/>
  <c r="C19" i="12"/>
  <c r="CG19" i="12" s="1"/>
  <c r="CG18" i="12"/>
  <c r="CA18" i="12" s="1"/>
  <c r="CB18" i="12"/>
  <c r="C18" i="12"/>
  <c r="CH18" i="12" s="1"/>
  <c r="CG17" i="12"/>
  <c r="CA17" i="12" s="1"/>
  <c r="CB17" i="12"/>
  <c r="O17" i="12"/>
  <c r="C17" i="12"/>
  <c r="CB16" i="12"/>
  <c r="CA16" i="12"/>
  <c r="O16" i="12"/>
  <c r="C16" i="12"/>
  <c r="CG16" i="12" s="1"/>
  <c r="CB15" i="12"/>
  <c r="C15" i="12"/>
  <c r="CG15" i="12" s="1"/>
  <c r="CA15" i="12" s="1"/>
  <c r="O15" i="12" s="1"/>
  <c r="CB14" i="12"/>
  <c r="C14" i="12"/>
  <c r="CG14" i="12" s="1"/>
  <c r="CA14" i="12" s="1"/>
  <c r="O14" i="12" s="1"/>
  <c r="CG13" i="12"/>
  <c r="CA13" i="12" s="1"/>
  <c r="O13" i="12" s="1"/>
  <c r="CB13" i="12"/>
  <c r="C13" i="12"/>
  <c r="CB12" i="12"/>
  <c r="C12" i="12"/>
  <c r="CG12" i="12" s="1"/>
  <c r="CA12" i="12" s="1"/>
  <c r="O12" i="12" s="1"/>
  <c r="CB11" i="12"/>
  <c r="C11" i="12"/>
  <c r="CG11" i="12" s="1"/>
  <c r="CA11" i="12" s="1"/>
  <c r="O11" i="12" s="1"/>
  <c r="CG10" i="12"/>
  <c r="CA10" i="12" s="1"/>
  <c r="CB10" i="12"/>
  <c r="C10" i="12"/>
  <c r="A5" i="12"/>
  <c r="A4" i="12"/>
  <c r="A3" i="12"/>
  <c r="A2" i="12"/>
  <c r="O20" i="12" l="1"/>
  <c r="O10" i="12"/>
  <c r="O18" i="12"/>
  <c r="CG25" i="12"/>
  <c r="CA25" i="12" s="1"/>
  <c r="O25" i="12" s="1"/>
  <c r="CG30" i="12"/>
  <c r="CA30" i="12" s="1"/>
  <c r="O30" i="12" s="1"/>
  <c r="CG54" i="12"/>
  <c r="CA54" i="12" s="1"/>
  <c r="G54" i="12" s="1"/>
  <c r="CG56" i="12"/>
  <c r="CA56" i="12" s="1"/>
  <c r="G56" i="12" s="1"/>
  <c r="CG23" i="12"/>
  <c r="CA23" i="12" s="1"/>
  <c r="O23" i="12" s="1"/>
  <c r="C48" i="12"/>
  <c r="A195" i="12" s="1"/>
  <c r="CG61" i="12"/>
  <c r="CA61" i="12" s="1"/>
  <c r="G61" i="12" s="1"/>
  <c r="CG59" i="12"/>
  <c r="CA59" i="12" s="1"/>
  <c r="G59" i="12" s="1"/>
  <c r="CG29" i="12"/>
  <c r="CA29" i="12" s="1"/>
  <c r="O29" i="12" s="1"/>
  <c r="CG31" i="12"/>
  <c r="CA31" i="12" s="1"/>
  <c r="O31" i="12" s="1"/>
  <c r="CG55" i="12"/>
  <c r="CA55" i="12" s="1"/>
  <c r="G55" i="12" s="1"/>
  <c r="B195" i="12" l="1"/>
  <c r="I71" i="1" l="1"/>
  <c r="H71" i="1"/>
  <c r="G71" i="1"/>
  <c r="F71" i="1"/>
  <c r="E71" i="1"/>
  <c r="D71" i="1"/>
  <c r="I70" i="1"/>
  <c r="H70" i="1"/>
  <c r="G70" i="1"/>
  <c r="F70" i="1"/>
  <c r="E70" i="1"/>
  <c r="D70" i="1"/>
  <c r="I69" i="1"/>
  <c r="H69" i="1"/>
  <c r="G69" i="1"/>
  <c r="F69" i="1"/>
  <c r="E69" i="1"/>
  <c r="D69" i="1"/>
  <c r="I68" i="1"/>
  <c r="H68" i="1"/>
  <c r="G68" i="1"/>
  <c r="F68" i="1"/>
  <c r="E68" i="1"/>
  <c r="D68" i="1"/>
  <c r="I67" i="1"/>
  <c r="H67" i="1"/>
  <c r="G67" i="1"/>
  <c r="F67" i="1"/>
  <c r="E67" i="1"/>
  <c r="D67" i="1"/>
  <c r="I66" i="1"/>
  <c r="H66" i="1"/>
  <c r="G66" i="1"/>
  <c r="F66" i="1"/>
  <c r="E66" i="1"/>
  <c r="D66" i="1"/>
  <c r="F61" i="1"/>
  <c r="F59" i="1"/>
  <c r="F58" i="1"/>
  <c r="F56" i="1"/>
  <c r="F55" i="1"/>
  <c r="F54" i="1"/>
  <c r="D60" i="1"/>
  <c r="D59" i="1"/>
  <c r="E58" i="1"/>
  <c r="D58" i="1"/>
  <c r="E57" i="1"/>
  <c r="D57" i="1"/>
  <c r="E56" i="1"/>
  <c r="D56" i="1"/>
  <c r="E55" i="1"/>
  <c r="D55" i="1"/>
  <c r="E54" i="1"/>
  <c r="D54" i="1"/>
  <c r="E53" i="1"/>
  <c r="D53" i="1"/>
  <c r="E52" i="1"/>
  <c r="D52" i="1"/>
  <c r="G47" i="1"/>
  <c r="G46" i="1"/>
  <c r="J47" i="1"/>
  <c r="I47" i="1"/>
  <c r="H47" i="1"/>
  <c r="J46" i="1"/>
  <c r="I46" i="1"/>
  <c r="H46" i="1"/>
  <c r="J45" i="1"/>
  <c r="I45" i="1"/>
  <c r="H45" i="1"/>
  <c r="J44" i="1"/>
  <c r="I44" i="1"/>
  <c r="H44" i="1"/>
  <c r="J43" i="1"/>
  <c r="I43" i="1"/>
  <c r="H43" i="1"/>
  <c r="J42" i="1"/>
  <c r="I42" i="1"/>
  <c r="H42" i="1"/>
  <c r="J41" i="1"/>
  <c r="I41" i="1"/>
  <c r="H41" i="1"/>
  <c r="J40" i="1"/>
  <c r="I40" i="1"/>
  <c r="H40" i="1"/>
  <c r="J39" i="1"/>
  <c r="I39" i="1"/>
  <c r="H39" i="1"/>
  <c r="F47" i="1"/>
  <c r="E47" i="1"/>
  <c r="D47" i="1"/>
  <c r="F46" i="1"/>
  <c r="E46" i="1"/>
  <c r="D46" i="1"/>
  <c r="F45" i="1"/>
  <c r="E45" i="1"/>
  <c r="D45" i="1"/>
  <c r="F44" i="1"/>
  <c r="E44" i="1"/>
  <c r="D44" i="1"/>
  <c r="F43" i="1"/>
  <c r="E43" i="1"/>
  <c r="D43" i="1"/>
  <c r="F42" i="1"/>
  <c r="E42" i="1"/>
  <c r="D42" i="1"/>
  <c r="F41" i="1"/>
  <c r="E41" i="1"/>
  <c r="D41" i="1"/>
  <c r="F40" i="1"/>
  <c r="E40" i="1"/>
  <c r="D40" i="1"/>
  <c r="F39" i="1"/>
  <c r="E39" i="1"/>
  <c r="D39" i="1"/>
  <c r="B81" i="4" l="1"/>
  <c r="B77" i="4"/>
  <c r="B76" i="4"/>
  <c r="C71" i="4"/>
  <c r="C70" i="4"/>
  <c r="C69" i="4"/>
  <c r="C68" i="4"/>
  <c r="C67" i="4"/>
  <c r="C66" i="4"/>
  <c r="C61" i="4"/>
  <c r="CG61" i="4" s="1"/>
  <c r="CA61" i="4" s="1"/>
  <c r="C60" i="4"/>
  <c r="C59" i="4"/>
  <c r="CH59" i="4" s="1"/>
  <c r="CB59" i="4" s="1"/>
  <c r="C58" i="4"/>
  <c r="CH58" i="4" s="1"/>
  <c r="CB58" i="4" s="1"/>
  <c r="C57" i="4"/>
  <c r="C56" i="4"/>
  <c r="CG56" i="4" s="1"/>
  <c r="CA56" i="4" s="1"/>
  <c r="C55" i="4"/>
  <c r="CG55" i="4" s="1"/>
  <c r="CA55" i="4" s="1"/>
  <c r="C54" i="4"/>
  <c r="CG54" i="4" s="1"/>
  <c r="CA54" i="4" s="1"/>
  <c r="C53" i="4"/>
  <c r="C52" i="4"/>
  <c r="J48" i="4"/>
  <c r="I48" i="4"/>
  <c r="H48" i="4"/>
  <c r="G48" i="4"/>
  <c r="F48" i="4"/>
  <c r="E48" i="4"/>
  <c r="D48" i="4"/>
  <c r="C47" i="4"/>
  <c r="C46" i="4"/>
  <c r="C45" i="4"/>
  <c r="C44" i="4"/>
  <c r="C43" i="4"/>
  <c r="C42" i="4"/>
  <c r="C41" i="4"/>
  <c r="C40" i="4"/>
  <c r="C39" i="4"/>
  <c r="CB36" i="4"/>
  <c r="C36" i="4"/>
  <c r="CG36" i="4" s="1"/>
  <c r="CA36" i="4" s="1"/>
  <c r="CB35" i="4"/>
  <c r="C35" i="4"/>
  <c r="CG35" i="4" s="1"/>
  <c r="CA35" i="4" s="1"/>
  <c r="CB34" i="4"/>
  <c r="C34" i="4"/>
  <c r="CG34" i="4" s="1"/>
  <c r="CA34" i="4" s="1"/>
  <c r="CB33" i="4"/>
  <c r="C33" i="4"/>
  <c r="CG33" i="4" s="1"/>
  <c r="CA33" i="4" s="1"/>
  <c r="CB32" i="4"/>
  <c r="C32" i="4"/>
  <c r="CG32" i="4" s="1"/>
  <c r="CA32" i="4" s="1"/>
  <c r="C31" i="4"/>
  <c r="CG31" i="4" s="1"/>
  <c r="CA31" i="4" s="1"/>
  <c r="C30" i="4"/>
  <c r="CG30" i="4" s="1"/>
  <c r="CA30" i="4" s="1"/>
  <c r="C29" i="4"/>
  <c r="CG29" i="4" s="1"/>
  <c r="CA29" i="4" s="1"/>
  <c r="CB28" i="4"/>
  <c r="C28" i="4"/>
  <c r="CG28" i="4" s="1"/>
  <c r="CA28" i="4" s="1"/>
  <c r="CB27" i="4"/>
  <c r="C27" i="4"/>
  <c r="CG27" i="4" s="1"/>
  <c r="CA27" i="4" s="1"/>
  <c r="O27" i="4" s="1"/>
  <c r="CB26" i="4"/>
  <c r="C26" i="4"/>
  <c r="CG26" i="4" s="1"/>
  <c r="CA26" i="4" s="1"/>
  <c r="C25" i="4"/>
  <c r="CH25" i="4" s="1"/>
  <c r="CB25" i="4" s="1"/>
  <c r="C24" i="4"/>
  <c r="CH24" i="4" s="1"/>
  <c r="CB24" i="4" s="1"/>
  <c r="C23" i="4"/>
  <c r="CH23" i="4" s="1"/>
  <c r="CB23" i="4" s="1"/>
  <c r="CB22" i="4"/>
  <c r="C22" i="4"/>
  <c r="CG22" i="4" s="1"/>
  <c r="CA22" i="4" s="1"/>
  <c r="CB21" i="4"/>
  <c r="C21" i="4"/>
  <c r="CG21" i="4" s="1"/>
  <c r="CA21" i="4" s="1"/>
  <c r="C20" i="4"/>
  <c r="CH20" i="4" s="1"/>
  <c r="CB20" i="4" s="1"/>
  <c r="C19" i="4"/>
  <c r="CH19" i="4" s="1"/>
  <c r="CB19" i="4" s="1"/>
  <c r="C18" i="4"/>
  <c r="CH18" i="4" s="1"/>
  <c r="CB18" i="4" s="1"/>
  <c r="CB17" i="4"/>
  <c r="C17" i="4"/>
  <c r="CG17" i="4" s="1"/>
  <c r="CA17" i="4" s="1"/>
  <c r="CB16" i="4"/>
  <c r="C16" i="4"/>
  <c r="CG16" i="4" s="1"/>
  <c r="CA16" i="4" s="1"/>
  <c r="O16" i="4" s="1"/>
  <c r="CB15" i="4"/>
  <c r="C15" i="4"/>
  <c r="CG15" i="4" s="1"/>
  <c r="CA15" i="4" s="1"/>
  <c r="CB14" i="4"/>
  <c r="C14" i="4"/>
  <c r="CG14" i="4" s="1"/>
  <c r="CA14" i="4" s="1"/>
  <c r="O14" i="4" s="1"/>
  <c r="CB13" i="4"/>
  <c r="C13" i="4"/>
  <c r="CG13" i="4" s="1"/>
  <c r="CA13" i="4" s="1"/>
  <c r="CB12" i="4"/>
  <c r="C12" i="4"/>
  <c r="CG12" i="4" s="1"/>
  <c r="CA12" i="4" s="1"/>
  <c r="O12" i="4" s="1"/>
  <c r="CB11" i="4"/>
  <c r="C11" i="4"/>
  <c r="CG11" i="4" s="1"/>
  <c r="CA11" i="4" s="1"/>
  <c r="CB10" i="4"/>
  <c r="C10" i="4"/>
  <c r="A5" i="4"/>
  <c r="A4" i="4"/>
  <c r="A3" i="4"/>
  <c r="A2" i="4"/>
  <c r="B81" i="3"/>
  <c r="B77" i="3"/>
  <c r="B76" i="3"/>
  <c r="C71" i="3"/>
  <c r="C70" i="3"/>
  <c r="C69" i="3"/>
  <c r="C68" i="3"/>
  <c r="C67" i="3"/>
  <c r="C66" i="3"/>
  <c r="C61" i="3"/>
  <c r="CG61" i="3" s="1"/>
  <c r="CA61" i="3" s="1"/>
  <c r="C60" i="3"/>
  <c r="C59" i="3"/>
  <c r="CH59" i="3" s="1"/>
  <c r="CB59" i="3" s="1"/>
  <c r="C58" i="3"/>
  <c r="CH58" i="3" s="1"/>
  <c r="CB58" i="3" s="1"/>
  <c r="C57" i="3"/>
  <c r="C56" i="3"/>
  <c r="CG56" i="3" s="1"/>
  <c r="CA56" i="3" s="1"/>
  <c r="C55" i="3"/>
  <c r="CG55" i="3" s="1"/>
  <c r="CA55" i="3" s="1"/>
  <c r="C54" i="3"/>
  <c r="CG54" i="3" s="1"/>
  <c r="CA54" i="3" s="1"/>
  <c r="C53" i="3"/>
  <c r="C52" i="3"/>
  <c r="J48" i="3"/>
  <c r="I48" i="3"/>
  <c r="H48" i="3"/>
  <c r="G48" i="3"/>
  <c r="F48" i="3"/>
  <c r="E48" i="3"/>
  <c r="D48" i="3"/>
  <c r="C47" i="3"/>
  <c r="C46" i="3"/>
  <c r="C45" i="3"/>
  <c r="C44" i="3"/>
  <c r="C43" i="3"/>
  <c r="C42" i="3"/>
  <c r="C41" i="3"/>
  <c r="C40" i="3"/>
  <c r="C39" i="3"/>
  <c r="CB36" i="3"/>
  <c r="C36" i="3"/>
  <c r="CG36" i="3" s="1"/>
  <c r="CA36" i="3" s="1"/>
  <c r="CB35" i="3"/>
  <c r="C35" i="3"/>
  <c r="CG35" i="3" s="1"/>
  <c r="CA35" i="3" s="1"/>
  <c r="CB34" i="3"/>
  <c r="C34" i="3"/>
  <c r="CG34" i="3" s="1"/>
  <c r="CA34" i="3" s="1"/>
  <c r="CB33" i="3"/>
  <c r="C33" i="3"/>
  <c r="CG33" i="3" s="1"/>
  <c r="CA33" i="3" s="1"/>
  <c r="CB32" i="3"/>
  <c r="C32" i="3"/>
  <c r="CG32" i="3" s="1"/>
  <c r="CA32" i="3" s="1"/>
  <c r="C31" i="3"/>
  <c r="CG31" i="3" s="1"/>
  <c r="CA31" i="3" s="1"/>
  <c r="CH30" i="3"/>
  <c r="CB30" i="3"/>
  <c r="C30" i="3"/>
  <c r="CG30" i="3" s="1"/>
  <c r="CA30" i="3" s="1"/>
  <c r="CH29" i="3"/>
  <c r="CB29" i="3" s="1"/>
  <c r="C29" i="3"/>
  <c r="CG29" i="3" s="1"/>
  <c r="CA29" i="3" s="1"/>
  <c r="CB28" i="3"/>
  <c r="C28" i="3"/>
  <c r="CG28" i="3" s="1"/>
  <c r="CA28" i="3" s="1"/>
  <c r="O28" i="3" s="1"/>
  <c r="CB27" i="3"/>
  <c r="C27" i="3"/>
  <c r="CG27" i="3" s="1"/>
  <c r="CA27" i="3" s="1"/>
  <c r="O27" i="3" s="1"/>
  <c r="CB26" i="3"/>
  <c r="C26" i="3"/>
  <c r="CG26" i="3" s="1"/>
  <c r="CA26" i="3" s="1"/>
  <c r="O26" i="3" s="1"/>
  <c r="C25" i="3"/>
  <c r="CH25" i="3" s="1"/>
  <c r="CB25" i="3" s="1"/>
  <c r="C24" i="3"/>
  <c r="CH24" i="3" s="1"/>
  <c r="CB24" i="3" s="1"/>
  <c r="C23" i="3"/>
  <c r="CH23" i="3" s="1"/>
  <c r="CB23" i="3" s="1"/>
  <c r="CB22" i="3"/>
  <c r="C22" i="3"/>
  <c r="CG22" i="3" s="1"/>
  <c r="CA22" i="3" s="1"/>
  <c r="CB21" i="3"/>
  <c r="C21" i="3"/>
  <c r="CG21" i="3" s="1"/>
  <c r="CA21" i="3" s="1"/>
  <c r="C20" i="3"/>
  <c r="CH20" i="3" s="1"/>
  <c r="CB20" i="3" s="1"/>
  <c r="C19" i="3"/>
  <c r="CH19" i="3" s="1"/>
  <c r="CB19" i="3" s="1"/>
  <c r="C18" i="3"/>
  <c r="CH18" i="3" s="1"/>
  <c r="CB18" i="3" s="1"/>
  <c r="CB17" i="3"/>
  <c r="C17" i="3"/>
  <c r="CG17" i="3" s="1"/>
  <c r="CA17" i="3" s="1"/>
  <c r="O17" i="3" s="1"/>
  <c r="CB16" i="3"/>
  <c r="C16" i="3"/>
  <c r="CG16" i="3" s="1"/>
  <c r="CA16" i="3" s="1"/>
  <c r="O16" i="3" s="1"/>
  <c r="CB15" i="3"/>
  <c r="C15" i="3"/>
  <c r="CG15" i="3" s="1"/>
  <c r="CA15" i="3" s="1"/>
  <c r="O15" i="3" s="1"/>
  <c r="CB14" i="3"/>
  <c r="C14" i="3"/>
  <c r="CG14" i="3" s="1"/>
  <c r="CA14" i="3" s="1"/>
  <c r="O14" i="3" s="1"/>
  <c r="CB13" i="3"/>
  <c r="C13" i="3"/>
  <c r="CG13" i="3" s="1"/>
  <c r="CA13" i="3" s="1"/>
  <c r="O13" i="3" s="1"/>
  <c r="CB12" i="3"/>
  <c r="C12" i="3"/>
  <c r="CG12" i="3" s="1"/>
  <c r="CA12" i="3" s="1"/>
  <c r="O12" i="3" s="1"/>
  <c r="CB11" i="3"/>
  <c r="C11" i="3"/>
  <c r="CG11" i="3" s="1"/>
  <c r="CA11" i="3" s="1"/>
  <c r="O11" i="3" s="1"/>
  <c r="CB10" i="3"/>
  <c r="C10" i="3"/>
  <c r="A5" i="3"/>
  <c r="A4" i="3"/>
  <c r="A3" i="3"/>
  <c r="A2" i="3"/>
  <c r="B81" i="2"/>
  <c r="B77" i="2"/>
  <c r="B76" i="2"/>
  <c r="C71" i="2"/>
  <c r="C70" i="2"/>
  <c r="C69" i="2"/>
  <c r="C68" i="2"/>
  <c r="C67" i="2"/>
  <c r="C66" i="2"/>
  <c r="C61" i="2"/>
  <c r="CH61" i="2" s="1"/>
  <c r="CB61" i="2" s="1"/>
  <c r="C60" i="2"/>
  <c r="C59" i="2"/>
  <c r="CG59" i="2" s="1"/>
  <c r="CA59" i="2" s="1"/>
  <c r="C58" i="2"/>
  <c r="CG58" i="2" s="1"/>
  <c r="CA58" i="2" s="1"/>
  <c r="C57" i="2"/>
  <c r="C56" i="2"/>
  <c r="CH56" i="2" s="1"/>
  <c r="CB56" i="2" s="1"/>
  <c r="C55" i="2"/>
  <c r="CH55" i="2" s="1"/>
  <c r="CB55" i="2" s="1"/>
  <c r="C54" i="2"/>
  <c r="CH54" i="2" s="1"/>
  <c r="CB54" i="2" s="1"/>
  <c r="C53" i="2"/>
  <c r="C52" i="2"/>
  <c r="J48" i="2"/>
  <c r="I48" i="2"/>
  <c r="H48" i="2"/>
  <c r="G48" i="2"/>
  <c r="F48" i="2"/>
  <c r="E48" i="2"/>
  <c r="D48" i="2"/>
  <c r="C47" i="2"/>
  <c r="C46" i="2"/>
  <c r="C45" i="2"/>
  <c r="C44" i="2"/>
  <c r="C43" i="2"/>
  <c r="C42" i="2"/>
  <c r="C41" i="2"/>
  <c r="C40" i="2"/>
  <c r="C39" i="2"/>
  <c r="CB36" i="2"/>
  <c r="C36" i="2"/>
  <c r="CG36" i="2" s="1"/>
  <c r="CA36" i="2" s="1"/>
  <c r="CB35" i="2"/>
  <c r="C35" i="2"/>
  <c r="CG35" i="2" s="1"/>
  <c r="CA35" i="2" s="1"/>
  <c r="CB34" i="2"/>
  <c r="C34" i="2"/>
  <c r="CG34" i="2" s="1"/>
  <c r="CA34" i="2" s="1"/>
  <c r="CB33" i="2"/>
  <c r="C33" i="2"/>
  <c r="CG33" i="2" s="1"/>
  <c r="CA33" i="2" s="1"/>
  <c r="CB32" i="2"/>
  <c r="C32" i="2"/>
  <c r="CG32" i="2" s="1"/>
  <c r="CA32" i="2" s="1"/>
  <c r="C31" i="2"/>
  <c r="CH31" i="2" s="1"/>
  <c r="CB31" i="2" s="1"/>
  <c r="C30" i="2"/>
  <c r="CH30" i="2" s="1"/>
  <c r="CB30" i="2" s="1"/>
  <c r="C29" i="2"/>
  <c r="CH29" i="2" s="1"/>
  <c r="CB29" i="2" s="1"/>
  <c r="CB28" i="2"/>
  <c r="C28" i="2"/>
  <c r="CG28" i="2" s="1"/>
  <c r="CA28" i="2" s="1"/>
  <c r="O28" i="2" s="1"/>
  <c r="CB27" i="2"/>
  <c r="C27" i="2"/>
  <c r="CG27" i="2" s="1"/>
  <c r="CA27" i="2" s="1"/>
  <c r="O27" i="2" s="1"/>
  <c r="CB26" i="2"/>
  <c r="O26" i="2"/>
  <c r="C26" i="2"/>
  <c r="CG26" i="2" s="1"/>
  <c r="CA26" i="2" s="1"/>
  <c r="CH25" i="2"/>
  <c r="CB25" i="2" s="1"/>
  <c r="O25" i="2" s="1"/>
  <c r="C25" i="2"/>
  <c r="CG25" i="2" s="1"/>
  <c r="CA25" i="2" s="1"/>
  <c r="CH24" i="2"/>
  <c r="CB24" i="2" s="1"/>
  <c r="O24" i="2" s="1"/>
  <c r="C24" i="2"/>
  <c r="CG24" i="2" s="1"/>
  <c r="CA24" i="2" s="1"/>
  <c r="CH23" i="2"/>
  <c r="CB23" i="2" s="1"/>
  <c r="O23" i="2" s="1"/>
  <c r="C23" i="2"/>
  <c r="CG23" i="2" s="1"/>
  <c r="CA23" i="2" s="1"/>
  <c r="CG22" i="2"/>
  <c r="CB22" i="2"/>
  <c r="CA22" i="2"/>
  <c r="O22" i="2" s="1"/>
  <c r="C22" i="2"/>
  <c r="CB21" i="2"/>
  <c r="C21" i="2"/>
  <c r="CG21" i="2" s="1"/>
  <c r="CA21" i="2" s="1"/>
  <c r="CH20" i="2"/>
  <c r="CB20" i="2" s="1"/>
  <c r="C20" i="2"/>
  <c r="CG20" i="2" s="1"/>
  <c r="CA20" i="2" s="1"/>
  <c r="CH19" i="2"/>
  <c r="CB19" i="2"/>
  <c r="C19" i="2"/>
  <c r="CG19" i="2" s="1"/>
  <c r="CA19" i="2" s="1"/>
  <c r="C18" i="2"/>
  <c r="CG18" i="2" s="1"/>
  <c r="CA18" i="2" s="1"/>
  <c r="CB17" i="2"/>
  <c r="C17" i="2"/>
  <c r="CG17" i="2" s="1"/>
  <c r="CA17" i="2" s="1"/>
  <c r="O17" i="2" s="1"/>
  <c r="CB16" i="2"/>
  <c r="O16" i="2"/>
  <c r="C16" i="2"/>
  <c r="CG16" i="2" s="1"/>
  <c r="CA16" i="2" s="1"/>
  <c r="CG15" i="2"/>
  <c r="CB15" i="2"/>
  <c r="CA15" i="2"/>
  <c r="O15" i="2" s="1"/>
  <c r="C15" i="2"/>
  <c r="CB14" i="2"/>
  <c r="C14" i="2"/>
  <c r="CG14" i="2" s="1"/>
  <c r="CA14" i="2" s="1"/>
  <c r="CB13" i="2"/>
  <c r="C13" i="2"/>
  <c r="CG13" i="2" s="1"/>
  <c r="CA13" i="2" s="1"/>
  <c r="CB12" i="2"/>
  <c r="C12" i="2"/>
  <c r="CG12" i="2" s="1"/>
  <c r="CA12" i="2" s="1"/>
  <c r="O12" i="2" s="1"/>
  <c r="CB11" i="2"/>
  <c r="C11" i="2"/>
  <c r="CG11" i="2" s="1"/>
  <c r="CA11" i="2" s="1"/>
  <c r="O11" i="2" s="1"/>
  <c r="CB10" i="2"/>
  <c r="C10" i="2"/>
  <c r="A5" i="2"/>
  <c r="A4" i="2"/>
  <c r="A3" i="2"/>
  <c r="A2" i="2"/>
  <c r="A195" i="2" l="1"/>
  <c r="CH18" i="2"/>
  <c r="CB18" i="2" s="1"/>
  <c r="O18" i="2" s="1"/>
  <c r="C48" i="2"/>
  <c r="O20" i="2"/>
  <c r="G59" i="2"/>
  <c r="O13" i="2"/>
  <c r="O19" i="2"/>
  <c r="O32" i="2"/>
  <c r="O34" i="2"/>
  <c r="O36" i="2"/>
  <c r="O21" i="3"/>
  <c r="O30" i="3"/>
  <c r="O33" i="3"/>
  <c r="O35" i="3"/>
  <c r="C48" i="3"/>
  <c r="A195" i="3" s="1"/>
  <c r="O22" i="4"/>
  <c r="O33" i="4"/>
  <c r="O35" i="4"/>
  <c r="C48" i="4"/>
  <c r="A195" i="4" s="1"/>
  <c r="O29" i="3"/>
  <c r="CH31" i="3"/>
  <c r="CB31" i="3" s="1"/>
  <c r="O31" i="3" s="1"/>
  <c r="O11" i="4"/>
  <c r="O13" i="4"/>
  <c r="O15" i="4"/>
  <c r="O17" i="4"/>
  <c r="O26" i="4"/>
  <c r="O28" i="4"/>
  <c r="CH59" i="2"/>
  <c r="CB59" i="2" s="1"/>
  <c r="O14" i="2"/>
  <c r="O21" i="2"/>
  <c r="O33" i="2"/>
  <c r="O35" i="2"/>
  <c r="CH58" i="2"/>
  <c r="CB58" i="2" s="1"/>
  <c r="G58" i="2" s="1"/>
  <c r="O22" i="3"/>
  <c r="O32" i="3"/>
  <c r="O34" i="3"/>
  <c r="O36" i="3"/>
  <c r="O21" i="4"/>
  <c r="O32" i="4"/>
  <c r="O34" i="4"/>
  <c r="O36" i="4"/>
  <c r="CG10" i="4"/>
  <c r="CG18" i="4"/>
  <c r="CA18" i="4" s="1"/>
  <c r="O18" i="4" s="1"/>
  <c r="CG19" i="4"/>
  <c r="CA19" i="4" s="1"/>
  <c r="O19" i="4" s="1"/>
  <c r="CG20" i="4"/>
  <c r="CA20" i="4" s="1"/>
  <c r="O20" i="4" s="1"/>
  <c r="CG23" i="4"/>
  <c r="CA23" i="4" s="1"/>
  <c r="O23" i="4" s="1"/>
  <c r="CG24" i="4"/>
  <c r="CA24" i="4" s="1"/>
  <c r="O24" i="4" s="1"/>
  <c r="CG25" i="4"/>
  <c r="CA25" i="4" s="1"/>
  <c r="O25" i="4" s="1"/>
  <c r="CH29" i="4"/>
  <c r="CB29" i="4" s="1"/>
  <c r="O29" i="4" s="1"/>
  <c r="CH30" i="4"/>
  <c r="CB30" i="4" s="1"/>
  <c r="O30" i="4" s="1"/>
  <c r="CH31" i="4"/>
  <c r="CB31" i="4" s="1"/>
  <c r="O31" i="4" s="1"/>
  <c r="CH54" i="4"/>
  <c r="CB54" i="4" s="1"/>
  <c r="G54" i="4" s="1"/>
  <c r="CH55" i="4"/>
  <c r="CB55" i="4" s="1"/>
  <c r="G55" i="4" s="1"/>
  <c r="CH56" i="4"/>
  <c r="CB56" i="4" s="1"/>
  <c r="G56" i="4" s="1"/>
  <c r="CG58" i="4"/>
  <c r="CA58" i="4" s="1"/>
  <c r="G58" i="4" s="1"/>
  <c r="CG59" i="4"/>
  <c r="CA59" i="4" s="1"/>
  <c r="G59" i="4" s="1"/>
  <c r="CH61" i="4"/>
  <c r="CB61" i="4" s="1"/>
  <c r="G61" i="4" s="1"/>
  <c r="CG10" i="3"/>
  <c r="CG18" i="3"/>
  <c r="CA18" i="3" s="1"/>
  <c r="O18" i="3" s="1"/>
  <c r="CG19" i="3"/>
  <c r="CA19" i="3" s="1"/>
  <c r="O19" i="3" s="1"/>
  <c r="CG20" i="3"/>
  <c r="CA20" i="3" s="1"/>
  <c r="O20" i="3" s="1"/>
  <c r="CG23" i="3"/>
  <c r="CA23" i="3" s="1"/>
  <c r="O23" i="3" s="1"/>
  <c r="CG24" i="3"/>
  <c r="CA24" i="3" s="1"/>
  <c r="O24" i="3" s="1"/>
  <c r="CG25" i="3"/>
  <c r="CA25" i="3" s="1"/>
  <c r="O25" i="3" s="1"/>
  <c r="CH54" i="3"/>
  <c r="CB54" i="3" s="1"/>
  <c r="G54" i="3" s="1"/>
  <c r="CH55" i="3"/>
  <c r="CB55" i="3" s="1"/>
  <c r="G55" i="3" s="1"/>
  <c r="CH56" i="3"/>
  <c r="CB56" i="3" s="1"/>
  <c r="G56" i="3" s="1"/>
  <c r="CG58" i="3"/>
  <c r="CA58" i="3" s="1"/>
  <c r="G58" i="3" s="1"/>
  <c r="CG59" i="3"/>
  <c r="CA59" i="3" s="1"/>
  <c r="G59" i="3" s="1"/>
  <c r="CH61" i="3"/>
  <c r="CB61" i="3" s="1"/>
  <c r="G61" i="3" s="1"/>
  <c r="CG29" i="2"/>
  <c r="CA29" i="2" s="1"/>
  <c r="O29" i="2" s="1"/>
  <c r="CG31" i="2"/>
  <c r="CA31" i="2" s="1"/>
  <c r="O31" i="2" s="1"/>
  <c r="CG30" i="2"/>
  <c r="CA30" i="2" s="1"/>
  <c r="O30" i="2" s="1"/>
  <c r="CG54" i="2"/>
  <c r="CA54" i="2" s="1"/>
  <c r="G54" i="2" s="1"/>
  <c r="CG55" i="2"/>
  <c r="CA55" i="2" s="1"/>
  <c r="G55" i="2" s="1"/>
  <c r="CG56" i="2"/>
  <c r="CA56" i="2" s="1"/>
  <c r="G56" i="2" s="1"/>
  <c r="CG61" i="2"/>
  <c r="CA61" i="2" s="1"/>
  <c r="G61" i="2" s="1"/>
  <c r="CG10" i="2"/>
  <c r="B81" i="1"/>
  <c r="B77" i="1"/>
  <c r="B76" i="1"/>
  <c r="C71" i="1"/>
  <c r="C70" i="1"/>
  <c r="C69" i="1"/>
  <c r="C68" i="1"/>
  <c r="C67" i="1"/>
  <c r="C66" i="1"/>
  <c r="C61" i="1"/>
  <c r="CG61" i="1" s="1"/>
  <c r="CA61" i="1" s="1"/>
  <c r="C60" i="1"/>
  <c r="C59" i="1"/>
  <c r="CH59" i="1" s="1"/>
  <c r="CB59" i="1" s="1"/>
  <c r="C58" i="1"/>
  <c r="CH58" i="1" s="1"/>
  <c r="CB58" i="1" s="1"/>
  <c r="C57" i="1"/>
  <c r="C56" i="1"/>
  <c r="CG56" i="1" s="1"/>
  <c r="CA56" i="1" s="1"/>
  <c r="C55" i="1"/>
  <c r="CG55" i="1" s="1"/>
  <c r="CA55" i="1" s="1"/>
  <c r="C54" i="1"/>
  <c r="CG54" i="1" s="1"/>
  <c r="CA54" i="1" s="1"/>
  <c r="C53" i="1"/>
  <c r="C52" i="1"/>
  <c r="J48" i="1"/>
  <c r="I48" i="1"/>
  <c r="H48" i="1"/>
  <c r="G48" i="1"/>
  <c r="F48" i="1"/>
  <c r="E48" i="1"/>
  <c r="D48" i="1"/>
  <c r="C47" i="1"/>
  <c r="C46" i="1"/>
  <c r="C45" i="1"/>
  <c r="C44" i="1"/>
  <c r="C43" i="1"/>
  <c r="C42" i="1"/>
  <c r="C41" i="1"/>
  <c r="C40" i="1"/>
  <c r="C39" i="1"/>
  <c r="CB36" i="1"/>
  <c r="C36" i="1"/>
  <c r="CG36" i="1" s="1"/>
  <c r="CA36" i="1" s="1"/>
  <c r="O36" i="1" s="1"/>
  <c r="CB35" i="1"/>
  <c r="C35" i="1"/>
  <c r="CG35" i="1" s="1"/>
  <c r="CA35" i="1" s="1"/>
  <c r="O35" i="1" s="1"/>
  <c r="CB34" i="1"/>
  <c r="C34" i="1"/>
  <c r="CG34" i="1" s="1"/>
  <c r="CA34" i="1" s="1"/>
  <c r="O34" i="1" s="1"/>
  <c r="CB33" i="1"/>
  <c r="C33" i="1"/>
  <c r="CG33" i="1" s="1"/>
  <c r="CA33" i="1" s="1"/>
  <c r="O33" i="1" s="1"/>
  <c r="CB32" i="1"/>
  <c r="O32" i="1"/>
  <c r="C32" i="1"/>
  <c r="CG32" i="1" s="1"/>
  <c r="CA32" i="1" s="1"/>
  <c r="CH31" i="1"/>
  <c r="CB31" i="1" s="1"/>
  <c r="O31" i="1" s="1"/>
  <c r="C31" i="1"/>
  <c r="CG31" i="1" s="1"/>
  <c r="CA31" i="1" s="1"/>
  <c r="CH30" i="1"/>
  <c r="CB30" i="1" s="1"/>
  <c r="O30" i="1" s="1"/>
  <c r="C30" i="1"/>
  <c r="CG30" i="1" s="1"/>
  <c r="CA30" i="1" s="1"/>
  <c r="CH29" i="1"/>
  <c r="CB29" i="1" s="1"/>
  <c r="O29" i="1" s="1"/>
  <c r="C29" i="1"/>
  <c r="CG29" i="1" s="1"/>
  <c r="CA29" i="1" s="1"/>
  <c r="CG28" i="1"/>
  <c r="CA28" i="1" s="1"/>
  <c r="O28" i="1" s="1"/>
  <c r="CB28" i="1"/>
  <c r="C28" i="1"/>
  <c r="CB27" i="1"/>
  <c r="C27" i="1"/>
  <c r="CG27" i="1" s="1"/>
  <c r="CA27" i="1" s="1"/>
  <c r="CB26" i="1"/>
  <c r="C26" i="1"/>
  <c r="CG26" i="1" s="1"/>
  <c r="CA26" i="1" s="1"/>
  <c r="C25" i="1"/>
  <c r="CH25" i="1" s="1"/>
  <c r="CB25" i="1" s="1"/>
  <c r="C24" i="1"/>
  <c r="CH24" i="1" s="1"/>
  <c r="CB24" i="1" s="1"/>
  <c r="C23" i="1"/>
  <c r="CH23" i="1" s="1"/>
  <c r="CB23" i="1" s="1"/>
  <c r="CB22" i="1"/>
  <c r="C22" i="1"/>
  <c r="CG22" i="1" s="1"/>
  <c r="CA22" i="1" s="1"/>
  <c r="O22" i="1" s="1"/>
  <c r="CB21" i="1"/>
  <c r="C21" i="1"/>
  <c r="CG21" i="1" s="1"/>
  <c r="CA21" i="1" s="1"/>
  <c r="O21" i="1" s="1"/>
  <c r="C20" i="1"/>
  <c r="CH20" i="1" s="1"/>
  <c r="CB20" i="1" s="1"/>
  <c r="C19" i="1"/>
  <c r="CH19" i="1" s="1"/>
  <c r="CB19" i="1" s="1"/>
  <c r="C18" i="1"/>
  <c r="CH18" i="1" s="1"/>
  <c r="CB18" i="1" s="1"/>
  <c r="CB17" i="1"/>
  <c r="C17" i="1"/>
  <c r="CG17" i="1" s="1"/>
  <c r="CA17" i="1" s="1"/>
  <c r="CB16" i="1"/>
  <c r="C16" i="1"/>
  <c r="CG16" i="1" s="1"/>
  <c r="CA16" i="1" s="1"/>
  <c r="CB15" i="1"/>
  <c r="C15" i="1"/>
  <c r="CG15" i="1" s="1"/>
  <c r="CA15" i="1" s="1"/>
  <c r="O15" i="1" s="1"/>
  <c r="CB14" i="1"/>
  <c r="C14" i="1"/>
  <c r="CG14" i="1" s="1"/>
  <c r="CA14" i="1" s="1"/>
  <c r="O14" i="1" s="1"/>
  <c r="CB13" i="1"/>
  <c r="C13" i="1"/>
  <c r="CG13" i="1" s="1"/>
  <c r="CA13" i="1" s="1"/>
  <c r="O13" i="1" s="1"/>
  <c r="CB12" i="1"/>
  <c r="C12" i="1"/>
  <c r="CG12" i="1" s="1"/>
  <c r="CA12" i="1" s="1"/>
  <c r="O12" i="1" s="1"/>
  <c r="CB11" i="1"/>
  <c r="O11" i="1"/>
  <c r="C11" i="1"/>
  <c r="CG11" i="1" s="1"/>
  <c r="CA11" i="1" s="1"/>
  <c r="CG10" i="1"/>
  <c r="CA10" i="1" s="1"/>
  <c r="O10" i="1" s="1"/>
  <c r="CB10" i="1"/>
  <c r="C10" i="1"/>
  <c r="A5" i="1"/>
  <c r="A4" i="1"/>
  <c r="A3" i="1"/>
  <c r="A2" i="1"/>
  <c r="CH54" i="1" l="1"/>
  <c r="CB54" i="1" s="1"/>
  <c r="G54" i="1" s="1"/>
  <c r="CH61" i="1"/>
  <c r="CB61" i="1" s="1"/>
  <c r="G61" i="1" s="1"/>
  <c r="CH55" i="1"/>
  <c r="CB55" i="1" s="1"/>
  <c r="G55" i="1" s="1"/>
  <c r="O17" i="1"/>
  <c r="O26" i="1"/>
  <c r="O16" i="1"/>
  <c r="O27" i="1"/>
  <c r="CH56" i="1"/>
  <c r="CB56" i="1" s="1"/>
  <c r="G56" i="1" s="1"/>
  <c r="C48" i="1"/>
  <c r="A195" i="1" s="1"/>
  <c r="B195" i="4"/>
  <c r="CA10" i="4"/>
  <c r="O10" i="4" s="1"/>
  <c r="B195" i="3"/>
  <c r="CA10" i="3"/>
  <c r="O10" i="3" s="1"/>
  <c r="CA10" i="2"/>
  <c r="O10" i="2" s="1"/>
  <c r="B195" i="2"/>
  <c r="CG19" i="1"/>
  <c r="CA19" i="1" s="1"/>
  <c r="O19" i="1" s="1"/>
  <c r="CG24" i="1"/>
  <c r="CA24" i="1" s="1"/>
  <c r="O24" i="1" s="1"/>
  <c r="CG59" i="1"/>
  <c r="CA59" i="1" s="1"/>
  <c r="G59" i="1" s="1"/>
  <c r="CG18" i="1"/>
  <c r="CA18" i="1" s="1"/>
  <c r="O18" i="1" s="1"/>
  <c r="CG20" i="1"/>
  <c r="CA20" i="1" s="1"/>
  <c r="O20" i="1" s="1"/>
  <c r="CG23" i="1"/>
  <c r="CA23" i="1" s="1"/>
  <c r="O23" i="1" s="1"/>
  <c r="CG25" i="1"/>
  <c r="CA25" i="1" s="1"/>
  <c r="O25" i="1" s="1"/>
  <c r="CG58" i="1"/>
  <c r="CA58" i="1" s="1"/>
  <c r="G58" i="1" s="1"/>
  <c r="B195" i="1" l="1"/>
</calcChain>
</file>

<file path=xl/sharedStrings.xml><?xml version="1.0" encoding="utf-8"?>
<sst xmlns="http://schemas.openxmlformats.org/spreadsheetml/2006/main" count="1664" uniqueCount="108">
  <si>
    <t>SERVICIO DE SALUD</t>
  </si>
  <si>
    <t>REM-26.  ACTIVIDADES EN DOMICILIO Y OTROS ESPACIOS</t>
  </si>
  <si>
    <t>SECCIÓN A: VISITAS DOMICILIARIAS INTEGRALES A FAMILIAS (ESTABLECIMIENTOS APS)</t>
  </si>
  <si>
    <t>CONCEPTOS</t>
  </si>
  <si>
    <t>TOTAL</t>
  </si>
  <si>
    <t>UN PROFESIONAL</t>
  </si>
  <si>
    <t>DOS O MÁS PROFESIONALES</t>
  </si>
  <si>
    <t>UN PROFESIONAL Y UN TÉCNICO PARAMÉDICO</t>
  </si>
  <si>
    <t>TÉCNICO PARAMÉDICO</t>
  </si>
  <si>
    <t>FACILITADOR/A INTERCULTURAL PUEBLOS ORIGINARIOS</t>
  </si>
  <si>
    <t>AGENTE COMUNITARIO</t>
  </si>
  <si>
    <t>PRIMERA VISITA</t>
  </si>
  <si>
    <t>SEGUNDA VISITA</t>
  </si>
  <si>
    <t>TERCERA O MÁS VISITAS DE SEGUIMIENTO</t>
  </si>
  <si>
    <t>PROGRAMA DE ACOMPAÑAMIENTO PSICOSOCIAL EN APS</t>
  </si>
  <si>
    <t>MIGRANTES</t>
  </si>
  <si>
    <t>FAMILIA CON NIÑO PREMATURO</t>
  </si>
  <si>
    <t>FAMILIA CON NIÑO RECIÉN NACIDO</t>
  </si>
  <si>
    <t>FAMILIA CON NIÑO CON DÉFICIT DEL DSM</t>
  </si>
  <si>
    <t>FAMILIA CON NIÑO EN RIESGO VINCULAR AFECTIVO</t>
  </si>
  <si>
    <t>FAMILIA CON NIÑO &lt; 7 MESES CON SCORE DE RIESGO MODERADO DE MORIR POR NEUMONÍA</t>
  </si>
  <si>
    <t>FAMILIA CON NIÑO &lt; 7 MESES CON SCORE DE RIESGO GRAVE DE MORIR POR NEUMONÍA</t>
  </si>
  <si>
    <t>FAMILIA CON NIÑO CON PROBLEMA RESPIRATORIO CRÓNICO O NO CONTROLADO</t>
  </si>
  <si>
    <t>FAMILIA CON NIÑO MALNUTRIDO</t>
  </si>
  <si>
    <t>FAMILIA CON NIÑO CON RIESGO PSICOSOCIAL (EXCLUYE VINCULAR AFECTIVO)</t>
  </si>
  <si>
    <t>FAMILIA CON ADOLESCENTE EN RIESGO O PROBLEMA PSICOSOCIAL</t>
  </si>
  <si>
    <t>FAMILIA CON INTEGRANTE CON PATOLOGÍA CRÓNICA DESCOMPENSADA</t>
  </si>
  <si>
    <t>FAMILIA CON ADULTO MAYOR DEPENDEDIENTE (EXCLUYE DEPENDIENTE SEVERO)</t>
  </si>
  <si>
    <t>FAMILIA CON ADULTO MAYOR EN RIESGO PSICOSOCIAL</t>
  </si>
  <si>
    <t>FAMILIA CON GESTANTE ADOLESCENTE 10 A 14 AÑOS</t>
  </si>
  <si>
    <t>FAMILIA CON GESTANTE &gt;20 AÑOS EN RIESGO PSICOSOCIAL</t>
  </si>
  <si>
    <t>FAMILIA CON GESTANTE ADOLESCENTE EN RIESGO PSICOSOCIAL 15 A 19 AÑOS</t>
  </si>
  <si>
    <t>FAMILIA CON ADOLESCENTE CON PROBLEMA RESPIRATORIO CRÓNICO O NO CONTROLADO</t>
  </si>
  <si>
    <t>FAMILIA CON ADULTO CON PROBLEMA RESPIRATORIO CRÓNICO O NO CONTROLADO</t>
  </si>
  <si>
    <t>FAMILIA CON GESTANTE EN RIESGO BIOMÉDICO</t>
  </si>
  <si>
    <t>FAMILIA CON OTRO RIESGO PSICOSOCIAL</t>
  </si>
  <si>
    <t>FAMILIA CON INTEGRANTE CON PROBLEMA DE SALUD MENTAL</t>
  </si>
  <si>
    <t>FAMILIA CON NIÑOS/AS DE 5 A 9 AÑOS CON PROBLEMAS Y/O TRASTORNOS DE SALUD MENTAL</t>
  </si>
  <si>
    <t xml:space="preserve"> A PERSONAS CON DEPENDENCIA SEVERA</t>
  </si>
  <si>
    <t>FAMILIA CON ADULTO MAYOR CON DEMENCIA</t>
  </si>
  <si>
    <t>FAMILIA CON INTEGRANTE CON ENFERMEDAD TERMINAL</t>
  </si>
  <si>
    <t>FAMILIA CON INTEGRANTE ALTA HOSPITALIZACIÓN PRECOZ</t>
  </si>
  <si>
    <t>FAMILIA CON INTEGRANTE CON DEPENDENCIA SEVERA (excluye adulto mayor)</t>
  </si>
  <si>
    <t>FAMILIA CON ADULTO MAYOR DEPENDIENTE SEVERO</t>
  </si>
  <si>
    <t>SECCIÓN B: OTRAS VISITAS INTEGRALES</t>
  </si>
  <si>
    <t>DOS O MÁS 
PROFESIONALES</t>
  </si>
  <si>
    <t>UN PROFESIONAL Y 
UN TÉCNICO PARAMÉDICO</t>
  </si>
  <si>
    <t>VISITA EPIDEMIOLÓGICA</t>
  </si>
  <si>
    <t>A LUGAR DE TRABAJO (*)</t>
  </si>
  <si>
    <t>A COLEGIO, SALAS CUNA, JARDÍN INFANTIL (*)</t>
  </si>
  <si>
    <t>A GRUPO COMUNITARIO</t>
  </si>
  <si>
    <t>VISITA INTEGRAL DE SALUD MENTAL</t>
  </si>
  <si>
    <t>A DOMICILIO (NIVEL SECUNDARIO)</t>
  </si>
  <si>
    <t>A LUGAR DE TRABAJO</t>
  </si>
  <si>
    <t>A ESTABLECIMIENTOS EDUCACIONALES</t>
  </si>
  <si>
    <t>EN SECTOR RURAL</t>
  </si>
  <si>
    <t>OTRAS</t>
  </si>
  <si>
    <t>(*) Excluye visita integral de salud mental</t>
  </si>
  <si>
    <t>SECCIÓN C:  VISITAS CON FINES DE TRATAMIENTOS Y/O PROCEDIMIENTOS EN DOMICILIO</t>
  </si>
  <si>
    <t>PROFESIONAL</t>
  </si>
  <si>
    <t>TÉCNICO 
PARAMÉDICO</t>
  </si>
  <si>
    <t>PROGRAMA DE ATENCIÓN DOMICILIARIA A PERSONAS CON DEPENDENCIA SEVERA</t>
  </si>
  <si>
    <t>A PERSONAS CON DEPENDENCIA LEVE</t>
  </si>
  <si>
    <t>A PERSONAS CON DEPENDENCIA MODERADA</t>
  </si>
  <si>
    <t>ONCOLÓGICOS (Excluye cuidados paliativos)</t>
  </si>
  <si>
    <t>NO ONCOLÓGICOS</t>
  </si>
  <si>
    <t>A PERSONAS EN CUIDADOS PALIATIVOS</t>
  </si>
  <si>
    <t>OTROS</t>
  </si>
  <si>
    <t>VISITAS  CON OTROS FINES A PERSONAS CON DEPENDENCIA SEVERA</t>
  </si>
  <si>
    <t>ATENCIÓN ODONTOLÓGICA EN DOMICILIO</t>
  </si>
  <si>
    <t>ATENCIÓN  FARMACÉUTICA EN DOMICILIO</t>
  </si>
  <si>
    <t>ATENCIÓN NUTRICIONAL A PERSONAS CON INDICACIÓN NUTRICIONAL ENTERAL DOMICILIARIA (NED)</t>
  </si>
  <si>
    <t>SECCIÓN D: RESCATE DE PACIENTES INASISTENTES</t>
  </si>
  <si>
    <t>GRUPO ETARIO</t>
  </si>
  <si>
    <t>RESCATE EN DOMICILIO</t>
  </si>
  <si>
    <t>RESCATE TELEFÓNICO</t>
  </si>
  <si>
    <t>FUNCIONARIO</t>
  </si>
  <si>
    <t>COMPRA DE SERVICIO (*)</t>
  </si>
  <si>
    <t>Técnico paramédico</t>
  </si>
  <si>
    <t>Administrativo</t>
  </si>
  <si>
    <t>Otro</t>
  </si>
  <si>
    <t>Desde el establecimiento</t>
  </si>
  <si>
    <t>Compra de servicio (*)</t>
  </si>
  <si>
    <t>MENOR DE 1 AÑO</t>
  </si>
  <si>
    <t>1 a 4 AÑOS</t>
  </si>
  <si>
    <t>5 a 9 AÑOS</t>
  </si>
  <si>
    <t>10 a 24 AÑOS</t>
  </si>
  <si>
    <t>25 a 64 AÑOS</t>
  </si>
  <si>
    <t>65 Y MÁS</t>
  </si>
  <si>
    <t>* No incluidas como producción del establecimiento.</t>
  </si>
  <si>
    <t>SECCIÓN E: OTRAS VISITAS PROGRAMA DE ACOMPAÑAMIENTO PSICOSOCIAL EN ATENCIÓN PRIMARIA</t>
  </si>
  <si>
    <t>GRUPOS</t>
  </si>
  <si>
    <t>TOTAL VISITAS</t>
  </si>
  <si>
    <t>NÚMERO DE OTRAS VISITAS SEGÚN RANGO ETARIO</t>
  </si>
  <si>
    <t>0 - 4</t>
  </si>
  <si>
    <t>5 - 9</t>
  </si>
  <si>
    <t>10 - 14</t>
  </si>
  <si>
    <t>15 - 19</t>
  </si>
  <si>
    <t>20 - 24</t>
  </si>
  <si>
    <t>ESTABLECIMIENTO EDUCACIONAL</t>
  </si>
  <si>
    <t>SECCIÓN F: APOYO TELEFÓNICO DEL PROGRAMA DE ACOMPAÑAMIENTO PSICOSOCIAL EN APS</t>
  </si>
  <si>
    <t>TOTAL ACCIONES</t>
  </si>
  <si>
    <t>NÚMERO DE ACCIONES DE ACOMPAÑAMIENTO TELEFÓNICO</t>
  </si>
  <si>
    <t>ACCIONES TELEFÓNICAS REALIZADAS (LLAMADAS O MENSAJERÍA)</t>
  </si>
  <si>
    <t>SECCIÓN G: VISITA A ESTABLECIMIENTO EDUCACIONAL PROGRAMA DE APOYO A LA SALUD MENTAL INFANTIL (PASMI) EN ATENCIÓN PRIMARIA</t>
  </si>
  <si>
    <t>CONCEPTO</t>
  </si>
  <si>
    <t>TOTAL VISITAS
5 A 9 AÑOS</t>
  </si>
  <si>
    <t>NÚMERO DE NIÑOS/AS VISITADOS
5 A 9 AÑOS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</si>
</sst>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b/>
      <sz val="8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sz val="12"/>
      <name val="Verdana"/>
      <family val="2"/>
    </font>
    <font>
      <sz val="8"/>
      <name val="Verdana"/>
      <family val="2"/>
    </font>
    <font>
      <b/>
      <sz val="11"/>
      <name val="Verdana"/>
      <family val="2"/>
    </font>
    <font>
      <sz val="9"/>
      <name val="Verdana"/>
      <family val="2"/>
    </font>
    <font>
      <b/>
      <sz val="10"/>
      <name val="Verdana"/>
      <family val="2"/>
    </font>
    <font>
      <sz val="10"/>
      <name val="Verdana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CC"/>
        <bgColor indexed="64"/>
      </patternFill>
    </fill>
  </fills>
  <borders count="9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double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double">
        <color auto="1"/>
      </left>
      <right style="double">
        <color auto="1"/>
      </right>
      <top style="hair">
        <color auto="1"/>
      </top>
      <bottom/>
      <diagonal/>
    </border>
    <border>
      <left style="double">
        <color auto="1"/>
      </left>
      <right style="thin">
        <color auto="1"/>
      </right>
      <top style="hair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hair">
        <color auto="1"/>
      </top>
      <bottom style="thin">
        <color auto="1"/>
      </bottom>
      <diagonal/>
    </border>
    <border>
      <left/>
      <right style="double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double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double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239">
    <xf numFmtId="0" fontId="0" fillId="0" borderId="0" xfId="0"/>
    <xf numFmtId="1" fontId="1" fillId="2" borderId="0" xfId="0" applyNumberFormat="1" applyFont="1" applyFill="1"/>
    <xf numFmtId="1" fontId="2" fillId="2" borderId="0" xfId="0" applyNumberFormat="1" applyFont="1" applyFill="1"/>
    <xf numFmtId="1" fontId="2" fillId="2" borderId="0" xfId="0" applyNumberFormat="1" applyFont="1" applyFill="1" applyProtection="1">
      <protection locked="0"/>
    </xf>
    <xf numFmtId="1" fontId="2" fillId="3" borderId="0" xfId="0" applyNumberFormat="1" applyFont="1" applyFill="1" applyProtection="1">
      <protection locked="0"/>
    </xf>
    <xf numFmtId="1" fontId="2" fillId="3" borderId="0" xfId="0" applyNumberFormat="1" applyFont="1" applyFill="1"/>
    <xf numFmtId="1" fontId="3" fillId="2" borderId="0" xfId="0" applyNumberFormat="1" applyFont="1" applyFill="1" applyAlignment="1">
      <alignment vertical="center" wrapText="1"/>
    </xf>
    <xf numFmtId="1" fontId="3" fillId="2" borderId="0" xfId="0" applyNumberFormat="1" applyFont="1" applyFill="1" applyAlignment="1">
      <alignment vertical="center"/>
    </xf>
    <xf numFmtId="1" fontId="3" fillId="2" borderId="0" xfId="0" applyNumberFormat="1" applyFont="1" applyFill="1" applyAlignment="1">
      <alignment horizontal="center"/>
    </xf>
    <xf numFmtId="1" fontId="4" fillId="2" borderId="0" xfId="0" applyNumberFormat="1" applyFont="1" applyFill="1"/>
    <xf numFmtId="1" fontId="5" fillId="2" borderId="0" xfId="0" applyNumberFormat="1" applyFont="1" applyFill="1"/>
    <xf numFmtId="1" fontId="3" fillId="2" borderId="0" xfId="0" applyNumberFormat="1" applyFont="1" applyFill="1" applyAlignment="1">
      <alignment horizontal="center" vertical="center" wrapText="1"/>
    </xf>
    <xf numFmtId="1" fontId="6" fillId="2" borderId="0" xfId="0" applyNumberFormat="1" applyFont="1" applyFill="1"/>
    <xf numFmtId="1" fontId="7" fillId="2" borderId="0" xfId="0" applyNumberFormat="1" applyFont="1" applyFill="1"/>
    <xf numFmtId="1" fontId="5" fillId="0" borderId="3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5" fillId="0" borderId="6" xfId="0" applyNumberFormat="1" applyFont="1" applyBorder="1" applyAlignment="1">
      <alignment horizontal="center" vertical="center" wrapText="1"/>
    </xf>
    <xf numFmtId="1" fontId="5" fillId="2" borderId="7" xfId="0" applyNumberFormat="1" applyFont="1" applyFill="1" applyBorder="1" applyAlignment="1">
      <alignment horizontal="center" vertical="center" wrapText="1"/>
    </xf>
    <xf numFmtId="1" fontId="5" fillId="0" borderId="8" xfId="0" applyNumberFormat="1" applyFont="1" applyFill="1" applyBorder="1" applyAlignment="1">
      <alignment horizontal="center" vertical="center" wrapText="1"/>
    </xf>
    <xf numFmtId="1" fontId="5" fillId="2" borderId="5" xfId="0" applyNumberFormat="1" applyFont="1" applyFill="1" applyBorder="1" applyAlignment="1">
      <alignment horizontal="center" vertical="center" wrapText="1"/>
    </xf>
    <xf numFmtId="1" fontId="5" fillId="0" borderId="9" xfId="0" applyNumberFormat="1" applyFont="1" applyBorder="1" applyAlignment="1">
      <alignment horizontal="center" vertical="center" wrapText="1"/>
    </xf>
    <xf numFmtId="1" fontId="5" fillId="0" borderId="12" xfId="0" applyNumberFormat="1" applyFont="1" applyBorder="1" applyAlignment="1">
      <alignment horizontal="right" vertical="center" wrapText="1"/>
    </xf>
    <xf numFmtId="1" fontId="5" fillId="4" borderId="13" xfId="0" applyNumberFormat="1" applyFont="1" applyFill="1" applyBorder="1" applyAlignment="1" applyProtection="1">
      <alignment horizontal="right"/>
      <protection locked="0"/>
    </xf>
    <xf numFmtId="1" fontId="5" fillId="4" borderId="14" xfId="0" applyNumberFormat="1" applyFont="1" applyFill="1" applyBorder="1" applyAlignment="1" applyProtection="1">
      <alignment horizontal="right"/>
      <protection locked="0"/>
    </xf>
    <xf numFmtId="1" fontId="5" fillId="4" borderId="15" xfId="0" applyNumberFormat="1" applyFont="1" applyFill="1" applyBorder="1" applyAlignment="1" applyProtection="1">
      <alignment horizontal="right"/>
      <protection locked="0"/>
    </xf>
    <xf numFmtId="1" fontId="5" fillId="4" borderId="11" xfId="0" applyNumberFormat="1" applyFont="1" applyFill="1" applyBorder="1" applyAlignment="1" applyProtection="1">
      <alignment horizontal="right"/>
      <protection locked="0"/>
    </xf>
    <xf numFmtId="1" fontId="5" fillId="4" borderId="16" xfId="0" applyNumberFormat="1" applyFont="1" applyFill="1" applyBorder="1" applyAlignment="1" applyProtection="1">
      <alignment horizontal="right"/>
      <protection locked="0"/>
    </xf>
    <xf numFmtId="1" fontId="5" fillId="4" borderId="17" xfId="0" applyNumberFormat="1" applyFont="1" applyFill="1" applyBorder="1" applyAlignment="1" applyProtection="1">
      <alignment horizontal="right"/>
      <protection locked="0"/>
    </xf>
    <xf numFmtId="1" fontId="5" fillId="4" borderId="18" xfId="0" applyNumberFormat="1" applyFont="1" applyFill="1" applyBorder="1" applyAlignment="1" applyProtection="1">
      <alignment horizontal="right"/>
      <protection locked="0"/>
    </xf>
    <xf numFmtId="1" fontId="5" fillId="5" borderId="19" xfId="0" applyNumberFormat="1" applyFont="1" applyFill="1" applyBorder="1" applyAlignment="1">
      <alignment horizontal="right"/>
    </xf>
    <xf numFmtId="1" fontId="5" fillId="4" borderId="20" xfId="0" applyNumberFormat="1" applyFont="1" applyFill="1" applyBorder="1" applyAlignment="1" applyProtection="1">
      <alignment horizontal="right"/>
      <protection locked="0"/>
    </xf>
    <xf numFmtId="1" fontId="5" fillId="3" borderId="0" xfId="0" applyNumberFormat="1" applyFont="1" applyFill="1" applyAlignment="1">
      <alignment vertical="top"/>
    </xf>
    <xf numFmtId="1" fontId="5" fillId="3" borderId="0" xfId="0" applyNumberFormat="1" applyFont="1" applyFill="1" applyAlignment="1">
      <alignment vertical="top" wrapText="1"/>
    </xf>
    <xf numFmtId="1" fontId="2" fillId="6" borderId="0" xfId="0" applyNumberFormat="1" applyFont="1" applyFill="1" applyProtection="1">
      <protection locked="0"/>
    </xf>
    <xf numFmtId="1" fontId="5" fillId="4" borderId="23" xfId="0" applyNumberFormat="1" applyFont="1" applyFill="1" applyBorder="1" applyAlignment="1" applyProtection="1">
      <alignment horizontal="right"/>
      <protection locked="0"/>
    </xf>
    <xf numFmtId="1" fontId="5" fillId="4" borderId="24" xfId="0" applyNumberFormat="1" applyFont="1" applyFill="1" applyBorder="1" applyAlignment="1" applyProtection="1">
      <alignment horizontal="right"/>
      <protection locked="0"/>
    </xf>
    <xf numFmtId="1" fontId="5" fillId="4" borderId="25" xfId="0" applyNumberFormat="1" applyFont="1" applyFill="1" applyBorder="1" applyAlignment="1" applyProtection="1">
      <alignment horizontal="right"/>
      <protection locked="0"/>
    </xf>
    <xf numFmtId="1" fontId="5" fillId="4" borderId="22" xfId="0" applyNumberFormat="1" applyFont="1" applyFill="1" applyBorder="1" applyAlignment="1" applyProtection="1">
      <alignment horizontal="right"/>
      <protection locked="0"/>
    </xf>
    <xf numFmtId="1" fontId="5" fillId="4" borderId="26" xfId="0" applyNumberFormat="1" applyFont="1" applyFill="1" applyBorder="1" applyAlignment="1" applyProtection="1">
      <alignment horizontal="right"/>
      <protection locked="0"/>
    </xf>
    <xf numFmtId="1" fontId="5" fillId="4" borderId="27" xfId="0" applyNumberFormat="1" applyFont="1" applyFill="1" applyBorder="1" applyAlignment="1" applyProtection="1">
      <alignment horizontal="right"/>
      <protection locked="0"/>
    </xf>
    <xf numFmtId="1" fontId="5" fillId="5" borderId="20" xfId="0" applyNumberFormat="1" applyFont="1" applyFill="1" applyBorder="1" applyAlignment="1">
      <alignment horizontal="right"/>
    </xf>
    <xf numFmtId="1" fontId="5" fillId="4" borderId="28" xfId="0" applyNumberFormat="1" applyFont="1" applyFill="1" applyBorder="1" applyAlignment="1" applyProtection="1">
      <alignment horizontal="right"/>
      <protection locked="0"/>
    </xf>
    <xf numFmtId="1" fontId="5" fillId="4" borderId="30" xfId="0" applyNumberFormat="1" applyFont="1" applyFill="1" applyBorder="1" applyAlignment="1" applyProtection="1">
      <alignment horizontal="right"/>
      <protection locked="0"/>
    </xf>
    <xf numFmtId="1" fontId="5" fillId="0" borderId="33" xfId="0" applyNumberFormat="1" applyFont="1" applyBorder="1" applyAlignment="1">
      <alignment horizontal="right" vertical="center" wrapText="1"/>
    </xf>
    <xf numFmtId="1" fontId="5" fillId="4" borderId="34" xfId="0" applyNumberFormat="1" applyFont="1" applyFill="1" applyBorder="1" applyAlignment="1" applyProtection="1">
      <alignment horizontal="right"/>
      <protection locked="0"/>
    </xf>
    <xf numFmtId="1" fontId="5" fillId="4" borderId="35" xfId="0" applyNumberFormat="1" applyFont="1" applyFill="1" applyBorder="1" applyAlignment="1" applyProtection="1">
      <alignment horizontal="right"/>
      <protection locked="0"/>
    </xf>
    <xf numFmtId="1" fontId="5" fillId="4" borderId="36" xfId="0" applyNumberFormat="1" applyFont="1" applyFill="1" applyBorder="1" applyAlignment="1" applyProtection="1">
      <alignment horizontal="right"/>
      <protection locked="0"/>
    </xf>
    <xf numFmtId="1" fontId="5" fillId="4" borderId="37" xfId="0" applyNumberFormat="1" applyFont="1" applyFill="1" applyBorder="1" applyAlignment="1" applyProtection="1">
      <alignment horizontal="right"/>
      <protection locked="0"/>
    </xf>
    <xf numFmtId="1" fontId="5" fillId="4" borderId="31" xfId="0" applyNumberFormat="1" applyFont="1" applyFill="1" applyBorder="1" applyAlignment="1" applyProtection="1">
      <alignment horizontal="right"/>
      <protection locked="0"/>
    </xf>
    <xf numFmtId="1" fontId="5" fillId="4" borderId="32" xfId="0" applyNumberFormat="1" applyFont="1" applyFill="1" applyBorder="1" applyAlignment="1" applyProtection="1">
      <alignment horizontal="right"/>
      <protection locked="0"/>
    </xf>
    <xf numFmtId="1" fontId="5" fillId="4" borderId="38" xfId="0" applyNumberFormat="1" applyFont="1" applyFill="1" applyBorder="1" applyAlignment="1" applyProtection="1">
      <alignment horizontal="right"/>
      <protection locked="0"/>
    </xf>
    <xf numFmtId="1" fontId="5" fillId="0" borderId="40" xfId="0" applyNumberFormat="1" applyFont="1" applyFill="1" applyBorder="1" applyAlignment="1">
      <alignment vertical="center" wrapText="1"/>
    </xf>
    <xf numFmtId="1" fontId="5" fillId="0" borderId="41" xfId="0" applyNumberFormat="1" applyFont="1" applyBorder="1" applyAlignment="1">
      <alignment horizontal="right" vertical="center" wrapText="1"/>
    </xf>
    <xf numFmtId="1" fontId="5" fillId="7" borderId="42" xfId="0" applyNumberFormat="1" applyFont="1" applyFill="1" applyBorder="1" applyAlignment="1">
      <alignment horizontal="right"/>
    </xf>
    <xf numFmtId="1" fontId="5" fillId="4" borderId="42" xfId="0" applyNumberFormat="1" applyFont="1" applyFill="1" applyBorder="1" applyAlignment="1" applyProtection="1">
      <alignment horizontal="right"/>
      <protection locked="0"/>
    </xf>
    <xf numFmtId="1" fontId="5" fillId="0" borderId="21" xfId="0" applyNumberFormat="1" applyFont="1" applyFill="1" applyBorder="1" applyAlignment="1">
      <alignment vertical="center" wrapText="1"/>
    </xf>
    <xf numFmtId="1" fontId="5" fillId="7" borderId="20" xfId="0" applyNumberFormat="1" applyFont="1" applyFill="1" applyBorder="1" applyAlignment="1" applyProtection="1">
      <alignment horizontal="right"/>
    </xf>
    <xf numFmtId="1" fontId="5" fillId="4" borderId="44" xfId="0" applyNumberFormat="1" applyFont="1" applyFill="1" applyBorder="1" applyAlignment="1" applyProtection="1">
      <alignment horizontal="right"/>
      <protection locked="0"/>
    </xf>
    <xf numFmtId="1" fontId="5" fillId="4" borderId="45" xfId="0" applyNumberFormat="1" applyFont="1" applyFill="1" applyBorder="1" applyProtection="1">
      <protection locked="0"/>
    </xf>
    <xf numFmtId="1" fontId="5" fillId="4" borderId="46" xfId="0" applyNumberFormat="1" applyFont="1" applyFill="1" applyBorder="1" applyProtection="1">
      <protection locked="0"/>
    </xf>
    <xf numFmtId="1" fontId="5" fillId="4" borderId="47" xfId="0" applyNumberFormat="1" applyFont="1" applyFill="1" applyBorder="1" applyProtection="1">
      <protection locked="0"/>
    </xf>
    <xf numFmtId="1" fontId="5" fillId="4" borderId="48" xfId="0" applyNumberFormat="1" applyFont="1" applyFill="1" applyBorder="1" applyProtection="1">
      <protection locked="0"/>
    </xf>
    <xf numFmtId="1" fontId="5" fillId="4" borderId="27" xfId="0" applyNumberFormat="1" applyFont="1" applyFill="1" applyBorder="1" applyProtection="1">
      <protection locked="0"/>
    </xf>
    <xf numFmtId="1" fontId="5" fillId="4" borderId="23" xfId="0" applyNumberFormat="1" applyFont="1" applyFill="1" applyBorder="1" applyProtection="1">
      <protection locked="0"/>
    </xf>
    <xf numFmtId="1" fontId="5" fillId="7" borderId="49" xfId="0" applyNumberFormat="1" applyFont="1" applyFill="1" applyBorder="1" applyProtection="1"/>
    <xf numFmtId="1" fontId="5" fillId="0" borderId="51" xfId="0" applyNumberFormat="1" applyFont="1" applyFill="1" applyBorder="1" applyAlignment="1">
      <alignment vertical="center" wrapText="1"/>
    </xf>
    <xf numFmtId="1" fontId="5" fillId="7" borderId="34" xfId="0" applyNumberFormat="1" applyFont="1" applyFill="1" applyBorder="1" applyAlignment="1" applyProtection="1">
      <alignment horizontal="right"/>
    </xf>
    <xf numFmtId="1" fontId="6" fillId="2" borderId="52" xfId="0" applyNumberFormat="1" applyFont="1" applyFill="1" applyBorder="1" applyAlignment="1">
      <alignment horizontal="left"/>
    </xf>
    <xf numFmtId="1" fontId="5" fillId="2" borderId="52" xfId="0" applyNumberFormat="1" applyFont="1" applyFill="1" applyBorder="1" applyAlignment="1">
      <alignment horizontal="left" vertical="center"/>
    </xf>
    <xf numFmtId="1" fontId="5" fillId="2" borderId="52" xfId="0" applyNumberFormat="1" applyFont="1" applyFill="1" applyBorder="1"/>
    <xf numFmtId="1" fontId="5" fillId="0" borderId="54" xfId="0" applyNumberFormat="1" applyFont="1" applyBorder="1" applyAlignment="1">
      <alignment horizontal="center" vertical="center" wrapText="1"/>
    </xf>
    <xf numFmtId="1" fontId="5" fillId="0" borderId="55" xfId="0" applyNumberFormat="1" applyFont="1" applyBorder="1" applyAlignment="1">
      <alignment horizontal="center" vertical="center" wrapText="1"/>
    </xf>
    <xf numFmtId="1" fontId="5" fillId="0" borderId="56" xfId="0" applyNumberFormat="1" applyFont="1" applyBorder="1" applyAlignment="1">
      <alignment horizontal="center" vertical="center" wrapText="1"/>
    </xf>
    <xf numFmtId="1" fontId="5" fillId="2" borderId="40" xfId="0" applyNumberFormat="1" applyFont="1" applyFill="1" applyBorder="1" applyAlignment="1">
      <alignment horizontal="right"/>
    </xf>
    <xf numFmtId="1" fontId="5" fillId="4" borderId="58" xfId="0" applyNumberFormat="1" applyFont="1" applyFill="1" applyBorder="1" applyProtection="1">
      <protection locked="0"/>
    </xf>
    <xf numFmtId="1" fontId="5" fillId="4" borderId="59" xfId="0" applyNumberFormat="1" applyFont="1" applyFill="1" applyBorder="1" applyProtection="1">
      <protection locked="0"/>
    </xf>
    <xf numFmtId="1" fontId="5" fillId="4" borderId="60" xfId="0" applyNumberFormat="1" applyFont="1" applyFill="1" applyBorder="1" applyProtection="1">
      <protection locked="0"/>
    </xf>
    <xf numFmtId="1" fontId="5" fillId="5" borderId="40" xfId="0" applyNumberFormat="1" applyFont="1" applyFill="1" applyBorder="1"/>
    <xf numFmtId="1" fontId="5" fillId="4" borderId="26" xfId="0" applyNumberFormat="1" applyFont="1" applyFill="1" applyBorder="1" applyProtection="1">
      <protection locked="0"/>
    </xf>
    <xf numFmtId="1" fontId="5" fillId="2" borderId="21" xfId="0" applyNumberFormat="1" applyFont="1" applyFill="1" applyBorder="1" applyAlignment="1">
      <alignment horizontal="right"/>
    </xf>
    <xf numFmtId="1" fontId="5" fillId="4" borderId="24" xfId="0" applyNumberFormat="1" applyFont="1" applyFill="1" applyBorder="1" applyProtection="1">
      <protection locked="0"/>
    </xf>
    <xf numFmtId="1" fontId="5" fillId="4" borderId="61" xfId="0" applyNumberFormat="1" applyFont="1" applyFill="1" applyBorder="1" applyProtection="1">
      <protection locked="0"/>
    </xf>
    <xf numFmtId="1" fontId="5" fillId="5" borderId="21" xfId="0" applyNumberFormat="1" applyFont="1" applyFill="1" applyBorder="1"/>
    <xf numFmtId="1" fontId="5" fillId="5" borderId="62" xfId="0" applyNumberFormat="1" applyFont="1" applyFill="1" applyBorder="1"/>
    <xf numFmtId="1" fontId="5" fillId="4" borderId="37" xfId="0" applyNumberFormat="1" applyFont="1" applyFill="1" applyBorder="1" applyProtection="1">
      <protection locked="0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63" xfId="0" applyNumberFormat="1" applyFont="1" applyBorder="1" applyAlignment="1">
      <alignment vertical="center" wrapText="1"/>
    </xf>
    <xf numFmtId="1" fontId="5" fillId="0" borderId="63" xfId="0" applyNumberFormat="1" applyFont="1" applyBorder="1" applyAlignment="1">
      <alignment horizontal="right" vertical="center" wrapText="1"/>
    </xf>
    <xf numFmtId="1" fontId="5" fillId="4" borderId="16" xfId="0" applyNumberFormat="1" applyFont="1" applyFill="1" applyBorder="1" applyProtection="1">
      <protection locked="0"/>
    </xf>
    <xf numFmtId="1" fontId="5" fillId="0" borderId="12" xfId="0" applyNumberFormat="1" applyFont="1" applyBorder="1" applyAlignment="1">
      <alignment vertical="center" wrapText="1"/>
    </xf>
    <xf numFmtId="1" fontId="5" fillId="0" borderId="33" xfId="0" applyNumberFormat="1" applyFont="1" applyBorder="1" applyAlignment="1">
      <alignment vertical="center" wrapText="1"/>
    </xf>
    <xf numFmtId="1" fontId="5" fillId="4" borderId="64" xfId="0" applyNumberFormat="1" applyFont="1" applyFill="1" applyBorder="1" applyProtection="1">
      <protection locked="0"/>
    </xf>
    <xf numFmtId="1" fontId="5" fillId="4" borderId="35" xfId="0" applyNumberFormat="1" applyFont="1" applyFill="1" applyBorder="1" applyProtection="1">
      <protection locked="0"/>
    </xf>
    <xf numFmtId="1" fontId="5" fillId="4" borderId="34" xfId="0" applyNumberFormat="1" applyFont="1" applyFill="1" applyBorder="1" applyProtection="1">
      <protection locked="0"/>
    </xf>
    <xf numFmtId="1" fontId="5" fillId="5" borderId="51" xfId="0" applyNumberFormat="1" applyFont="1" applyFill="1" applyBorder="1"/>
    <xf numFmtId="1" fontId="5" fillId="4" borderId="65" xfId="0" applyNumberFormat="1" applyFont="1" applyFill="1" applyBorder="1" applyProtection="1">
      <protection locked="0"/>
    </xf>
    <xf numFmtId="1" fontId="5" fillId="4" borderId="66" xfId="0" applyNumberFormat="1" applyFont="1" applyFill="1" applyBorder="1" applyProtection="1">
      <protection locked="0"/>
    </xf>
    <xf numFmtId="1" fontId="5" fillId="4" borderId="67" xfId="0" applyNumberFormat="1" applyFont="1" applyFill="1" applyBorder="1" applyProtection="1">
      <protection locked="0"/>
    </xf>
    <xf numFmtId="1" fontId="5" fillId="4" borderId="68" xfId="0" applyNumberFormat="1" applyFont="1" applyFill="1" applyBorder="1" applyProtection="1">
      <protection locked="0"/>
    </xf>
    <xf numFmtId="1" fontId="5" fillId="4" borderId="69" xfId="0" applyNumberFormat="1" applyFont="1" applyFill="1" applyBorder="1" applyProtection="1">
      <protection locked="0"/>
    </xf>
    <xf numFmtId="1" fontId="5" fillId="0" borderId="70" xfId="0" applyNumberFormat="1" applyFont="1" applyBorder="1" applyAlignment="1">
      <alignment horizontal="right"/>
    </xf>
    <xf numFmtId="1" fontId="5" fillId="0" borderId="4" xfId="0" applyNumberFormat="1" applyFont="1" applyBorder="1" applyAlignment="1">
      <alignment horizontal="right"/>
    </xf>
    <xf numFmtId="1" fontId="5" fillId="0" borderId="71" xfId="0" applyNumberFormat="1" applyFont="1" applyBorder="1" applyAlignment="1">
      <alignment horizontal="right"/>
    </xf>
    <xf numFmtId="1" fontId="5" fillId="0" borderId="72" xfId="0" applyNumberFormat="1" applyFont="1" applyBorder="1" applyAlignment="1">
      <alignment horizontal="right"/>
    </xf>
    <xf numFmtId="1" fontId="5" fillId="0" borderId="6" xfId="0" applyNumberFormat="1" applyFont="1" applyBorder="1" applyAlignment="1">
      <alignment horizontal="right"/>
    </xf>
    <xf numFmtId="1" fontId="1" fillId="2" borderId="73" xfId="0" applyNumberFormat="1" applyFont="1" applyFill="1" applyBorder="1" applyAlignment="1">
      <alignment vertical="center"/>
    </xf>
    <xf numFmtId="1" fontId="5" fillId="2" borderId="73" xfId="0" applyNumberFormat="1" applyFont="1" applyFill="1" applyBorder="1" applyAlignment="1">
      <alignment horizontal="center"/>
    </xf>
    <xf numFmtId="1" fontId="7" fillId="2" borderId="73" xfId="0" applyNumberFormat="1" applyFont="1" applyFill="1" applyBorder="1"/>
    <xf numFmtId="1" fontId="6" fillId="2" borderId="52" xfId="0" applyNumberFormat="1" applyFont="1" applyFill="1" applyBorder="1"/>
    <xf numFmtId="1" fontId="8" fillId="2" borderId="52" xfId="0" applyNumberFormat="1" applyFont="1" applyFill="1" applyBorder="1"/>
    <xf numFmtId="1" fontId="8" fillId="2" borderId="0" xfId="0" applyNumberFormat="1" applyFont="1" applyFill="1"/>
    <xf numFmtId="1" fontId="5" fillId="0" borderId="70" xfId="0" applyNumberFormat="1" applyFont="1" applyBorder="1" applyAlignment="1">
      <alignment horizontal="center" vertical="center" wrapText="1"/>
    </xf>
    <xf numFmtId="1" fontId="5" fillId="0" borderId="8" xfId="0" applyNumberFormat="1" applyFont="1" applyBorder="1" applyAlignment="1">
      <alignment horizontal="center" vertical="center" wrapText="1"/>
    </xf>
    <xf numFmtId="1" fontId="9" fillId="2" borderId="0" xfId="0" applyNumberFormat="1" applyFont="1" applyFill="1"/>
    <xf numFmtId="1" fontId="5" fillId="2" borderId="63" xfId="0" applyNumberFormat="1" applyFont="1" applyFill="1" applyBorder="1"/>
    <xf numFmtId="1" fontId="5" fillId="5" borderId="19" xfId="0" applyNumberFormat="1" applyFont="1" applyFill="1" applyBorder="1"/>
    <xf numFmtId="1" fontId="5" fillId="3" borderId="0" xfId="0" applyNumberFormat="1" applyFont="1" applyFill="1"/>
    <xf numFmtId="1" fontId="9" fillId="3" borderId="0" xfId="0" applyNumberFormat="1" applyFont="1" applyFill="1"/>
    <xf numFmtId="1" fontId="7" fillId="3" borderId="0" xfId="0" applyNumberFormat="1" applyFont="1" applyFill="1"/>
    <xf numFmtId="1" fontId="5" fillId="2" borderId="50" xfId="0" applyNumberFormat="1" applyFont="1" applyFill="1" applyBorder="1"/>
    <xf numFmtId="1" fontId="5" fillId="4" borderId="76" xfId="0" applyNumberFormat="1" applyFont="1" applyFill="1" applyBorder="1" applyProtection="1">
      <protection locked="0"/>
    </xf>
    <xf numFmtId="1" fontId="5" fillId="4" borderId="77" xfId="0" applyNumberFormat="1" applyFont="1" applyFill="1" applyBorder="1" applyProtection="1">
      <protection locked="0"/>
    </xf>
    <xf numFmtId="1" fontId="5" fillId="5" borderId="78" xfId="0" applyNumberFormat="1" applyFont="1" applyFill="1" applyBorder="1"/>
    <xf numFmtId="1" fontId="5" fillId="0" borderId="57" xfId="0" applyNumberFormat="1" applyFont="1" applyBorder="1" applyAlignment="1">
      <alignment vertical="center" wrapText="1"/>
    </xf>
    <xf numFmtId="1" fontId="5" fillId="4" borderId="19" xfId="0" applyNumberFormat="1" applyFont="1" applyFill="1" applyBorder="1" applyProtection="1">
      <protection locked="0"/>
    </xf>
    <xf numFmtId="1" fontId="5" fillId="0" borderId="32" xfId="0" applyNumberFormat="1" applyFont="1" applyBorder="1" applyAlignment="1">
      <alignment vertical="center" wrapText="1"/>
    </xf>
    <xf numFmtId="1" fontId="5" fillId="2" borderId="33" xfId="0" applyNumberFormat="1" applyFont="1" applyFill="1" applyBorder="1"/>
    <xf numFmtId="1" fontId="5" fillId="4" borderId="38" xfId="0" applyNumberFormat="1" applyFont="1" applyFill="1" applyBorder="1" applyProtection="1">
      <protection locked="0"/>
    </xf>
    <xf numFmtId="1" fontId="5" fillId="2" borderId="43" xfId="0" applyNumberFormat="1" applyFont="1" applyFill="1" applyBorder="1"/>
    <xf numFmtId="1" fontId="5" fillId="4" borderId="79" xfId="0" applyNumberFormat="1" applyFont="1" applyFill="1" applyBorder="1" applyProtection="1">
      <protection locked="0"/>
    </xf>
    <xf numFmtId="1" fontId="5" fillId="4" borderId="0" xfId="0" applyNumberFormat="1" applyFont="1" applyFill="1" applyProtection="1">
      <protection locked="0"/>
    </xf>
    <xf numFmtId="1" fontId="5" fillId="4" borderId="80" xfId="0" applyNumberFormat="1" applyFont="1" applyFill="1" applyBorder="1" applyProtection="1">
      <protection locked="0"/>
    </xf>
    <xf numFmtId="1" fontId="5" fillId="4" borderId="81" xfId="0" applyNumberFormat="1" applyFont="1" applyFill="1" applyBorder="1" applyProtection="1">
      <protection locked="0"/>
    </xf>
    <xf numFmtId="1" fontId="5" fillId="2" borderId="12" xfId="0" applyNumberFormat="1" applyFont="1" applyFill="1" applyBorder="1"/>
    <xf numFmtId="1" fontId="5" fillId="4" borderId="22" xfId="0" applyNumberFormat="1" applyFont="1" applyFill="1" applyBorder="1" applyProtection="1">
      <protection locked="0"/>
    </xf>
    <xf numFmtId="1" fontId="5" fillId="4" borderId="20" xfId="0" applyNumberFormat="1" applyFont="1" applyFill="1" applyBorder="1" applyProtection="1">
      <protection locked="0"/>
    </xf>
    <xf numFmtId="1" fontId="7" fillId="0" borderId="12" xfId="0" applyNumberFormat="1" applyFont="1" applyBorder="1" applyAlignment="1">
      <alignment vertical="center" wrapText="1"/>
    </xf>
    <xf numFmtId="1" fontId="5" fillId="5" borderId="22" xfId="0" applyNumberFormat="1" applyFont="1" applyFill="1" applyBorder="1"/>
    <xf numFmtId="1" fontId="5" fillId="5" borderId="20" xfId="0" applyNumberFormat="1" applyFont="1" applyFill="1" applyBorder="1"/>
    <xf numFmtId="1" fontId="7" fillId="0" borderId="33" xfId="0" applyNumberFormat="1" applyFont="1" applyBorder="1" applyAlignment="1">
      <alignment vertical="center" wrapText="1"/>
    </xf>
    <xf numFmtId="1" fontId="5" fillId="5" borderId="76" xfId="0" applyNumberFormat="1" applyFont="1" applyFill="1" applyBorder="1"/>
    <xf numFmtId="1" fontId="5" fillId="5" borderId="52" xfId="0" applyNumberFormat="1" applyFont="1" applyFill="1" applyBorder="1"/>
    <xf numFmtId="1" fontId="5" fillId="4" borderId="78" xfId="0" applyNumberFormat="1" applyFont="1" applyFill="1" applyBorder="1" applyProtection="1">
      <protection locked="0"/>
    </xf>
    <xf numFmtId="1" fontId="8" fillId="3" borderId="52" xfId="0" applyNumberFormat="1" applyFont="1" applyFill="1" applyBorder="1"/>
    <xf numFmtId="1" fontId="9" fillId="3" borderId="52" xfId="0" applyNumberFormat="1" applyFont="1" applyFill="1" applyBorder="1"/>
    <xf numFmtId="1" fontId="5" fillId="0" borderId="71" xfId="0" applyNumberFormat="1" applyFont="1" applyBorder="1" applyAlignment="1">
      <alignment horizontal="center" vertical="center" wrapText="1"/>
    </xf>
    <xf numFmtId="1" fontId="5" fillId="0" borderId="53" xfId="0" applyNumberFormat="1" applyFont="1" applyBorder="1" applyAlignment="1">
      <alignment horizontal="center" vertical="center" wrapText="1"/>
    </xf>
    <xf numFmtId="1" fontId="5" fillId="2" borderId="40" xfId="0" applyNumberFormat="1" applyFont="1" applyFill="1" applyBorder="1"/>
    <xf numFmtId="1" fontId="5" fillId="4" borderId="74" xfId="0" applyNumberFormat="1" applyFont="1" applyFill="1" applyBorder="1" applyProtection="1">
      <protection locked="0"/>
    </xf>
    <xf numFmtId="1" fontId="5" fillId="4" borderId="40" xfId="0" applyNumberFormat="1" applyFont="1" applyFill="1" applyBorder="1" applyProtection="1">
      <protection locked="0"/>
    </xf>
    <xf numFmtId="1" fontId="5" fillId="4" borderId="63" xfId="0" applyNumberFormat="1" applyFont="1" applyFill="1" applyBorder="1" applyProtection="1">
      <protection locked="0"/>
    </xf>
    <xf numFmtId="1" fontId="5" fillId="2" borderId="21" xfId="0" applyNumberFormat="1" applyFont="1" applyFill="1" applyBorder="1"/>
    <xf numFmtId="1" fontId="5" fillId="4" borderId="89" xfId="0" applyNumberFormat="1" applyFont="1" applyFill="1" applyBorder="1" applyProtection="1">
      <protection locked="0"/>
    </xf>
    <xf numFmtId="1" fontId="5" fillId="4" borderId="21" xfId="0" applyNumberFormat="1" applyFont="1" applyFill="1" applyBorder="1" applyProtection="1">
      <protection locked="0"/>
    </xf>
    <xf numFmtId="1" fontId="5" fillId="4" borderId="12" xfId="0" applyNumberFormat="1" applyFont="1" applyFill="1" applyBorder="1" applyProtection="1">
      <protection locked="0"/>
    </xf>
    <xf numFmtId="1" fontId="5" fillId="2" borderId="51" xfId="0" applyNumberFormat="1" applyFont="1" applyFill="1" applyBorder="1"/>
    <xf numFmtId="1" fontId="5" fillId="4" borderId="75" xfId="0" applyNumberFormat="1" applyFont="1" applyFill="1" applyBorder="1" applyProtection="1">
      <protection locked="0"/>
    </xf>
    <xf numFmtId="1" fontId="5" fillId="4" borderId="51" xfId="0" applyNumberFormat="1" applyFont="1" applyFill="1" applyBorder="1" applyProtection="1">
      <protection locked="0"/>
    </xf>
    <xf numFmtId="1" fontId="5" fillId="4" borderId="33" xfId="0" applyNumberFormat="1" applyFont="1" applyFill="1" applyBorder="1" applyProtection="1">
      <protection locked="0"/>
    </xf>
    <xf numFmtId="1" fontId="6" fillId="0" borderId="0" xfId="0" applyNumberFormat="1" applyFont="1"/>
    <xf numFmtId="1" fontId="2" fillId="0" borderId="0" xfId="0" applyNumberFormat="1" applyFont="1"/>
    <xf numFmtId="1" fontId="8" fillId="2" borderId="0" xfId="0" applyNumberFormat="1" applyFont="1" applyFill="1" applyProtection="1">
      <protection hidden="1"/>
    </xf>
    <xf numFmtId="1" fontId="5" fillId="0" borderId="90" xfId="0" applyNumberFormat="1" applyFont="1" applyBorder="1" applyAlignment="1">
      <alignment horizontal="center" vertical="center" wrapText="1"/>
    </xf>
    <xf numFmtId="1" fontId="5" fillId="0" borderId="82" xfId="0" applyNumberFormat="1" applyFont="1" applyBorder="1"/>
    <xf numFmtId="1" fontId="5" fillId="0" borderId="63" xfId="0" applyNumberFormat="1" applyFont="1" applyBorder="1"/>
    <xf numFmtId="1" fontId="5" fillId="4" borderId="91" xfId="0" applyNumberFormat="1" applyFont="1" applyFill="1" applyBorder="1" applyProtection="1">
      <protection locked="0"/>
    </xf>
    <xf numFmtId="1" fontId="5" fillId="4" borderId="57" xfId="0" applyNumberFormat="1" applyFont="1" applyFill="1" applyBorder="1" applyProtection="1">
      <protection locked="0"/>
    </xf>
    <xf numFmtId="1" fontId="5" fillId="0" borderId="33" xfId="0" applyNumberFormat="1" applyFont="1" applyBorder="1" applyAlignment="1" applyProtection="1">
      <alignment vertical="center" wrapText="1"/>
      <protection hidden="1"/>
    </xf>
    <xf numFmtId="1" fontId="5" fillId="0" borderId="50" xfId="0" applyNumberFormat="1" applyFont="1" applyBorder="1"/>
    <xf numFmtId="1" fontId="5" fillId="4" borderId="32" xfId="0" applyNumberFormat="1" applyFont="1" applyFill="1" applyBorder="1" applyProtection="1">
      <protection locked="0"/>
    </xf>
    <xf numFmtId="1" fontId="5" fillId="0" borderId="2" xfId="0" applyNumberFormat="1" applyFont="1" applyBorder="1" applyAlignment="1">
      <alignment wrapText="1"/>
    </xf>
    <xf numFmtId="1" fontId="5" fillId="2" borderId="3" xfId="0" applyNumberFormat="1" applyFont="1" applyFill="1" applyBorder="1"/>
    <xf numFmtId="1" fontId="5" fillId="4" borderId="70" xfId="0" applyNumberFormat="1" applyFont="1" applyFill="1" applyBorder="1" applyProtection="1">
      <protection locked="0"/>
    </xf>
    <xf numFmtId="1" fontId="5" fillId="4" borderId="90" xfId="0" applyNumberFormat="1" applyFont="1" applyFill="1" applyBorder="1" applyProtection="1">
      <protection locked="0"/>
    </xf>
    <xf numFmtId="1" fontId="5" fillId="4" borderId="53" xfId="0" applyNumberFormat="1" applyFont="1" applyFill="1" applyBorder="1" applyProtection="1">
      <protection locked="0"/>
    </xf>
    <xf numFmtId="1" fontId="5" fillId="4" borderId="3" xfId="0" applyNumberFormat="1" applyFont="1" applyFill="1" applyBorder="1" applyProtection="1">
      <protection locked="0"/>
    </xf>
    <xf numFmtId="1" fontId="2" fillId="8" borderId="0" xfId="0" applyNumberFormat="1" applyFont="1" applyFill="1"/>
    <xf numFmtId="1" fontId="2" fillId="8" borderId="0" xfId="0" applyNumberFormat="1" applyFont="1" applyFill="1" applyProtection="1">
      <protection locked="0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39" xfId="0" applyNumberFormat="1" applyFont="1" applyBorder="1" applyAlignment="1" applyProtection="1">
      <alignment horizontal="center" vertical="center" wrapText="1"/>
      <protection hidden="1"/>
    </xf>
    <xf numFmtId="1" fontId="5" fillId="0" borderId="50" xfId="0" applyNumberFormat="1" applyFont="1" applyBorder="1" applyAlignment="1" applyProtection="1">
      <alignment horizontal="center" vertical="center" wrapText="1"/>
      <protection hidden="1"/>
    </xf>
    <xf numFmtId="1" fontId="5" fillId="0" borderId="39" xfId="0" applyNumberFormat="1" applyFont="1" applyBorder="1" applyAlignment="1">
      <alignment horizontal="center" vertical="center" wrapText="1"/>
    </xf>
    <xf numFmtId="1" fontId="5" fillId="0" borderId="50" xfId="0" applyNumberFormat="1" applyFont="1" applyBorder="1" applyAlignment="1">
      <alignment horizontal="center" vertical="center"/>
    </xf>
    <xf numFmtId="1" fontId="5" fillId="0" borderId="50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1" fontId="5" fillId="0" borderId="53" xfId="0" applyNumberFormat="1" applyFont="1" applyBorder="1" applyAlignment="1">
      <alignment horizontal="center" vertical="center"/>
    </xf>
    <xf numFmtId="1" fontId="5" fillId="0" borderId="51" xfId="0" applyNumberFormat="1" applyFont="1" applyBorder="1" applyAlignment="1">
      <alignment horizontal="left"/>
    </xf>
    <xf numFmtId="1" fontId="5" fillId="0" borderId="32" xfId="0" applyNumberFormat="1" applyFont="1" applyBorder="1" applyAlignment="1">
      <alignment horizontal="left"/>
    </xf>
    <xf numFmtId="1" fontId="5" fillId="2" borderId="33" xfId="0" applyNumberFormat="1" applyFont="1" applyFill="1" applyBorder="1" applyAlignment="1">
      <alignment horizontal="left" vertical="center" wrapText="1"/>
    </xf>
    <xf numFmtId="1" fontId="5" fillId="0" borderId="54" xfId="0" applyNumberFormat="1" applyFont="1" applyBorder="1" applyAlignment="1">
      <alignment horizontal="center" vertical="center"/>
    </xf>
    <xf numFmtId="1" fontId="5" fillId="0" borderId="82" xfId="0" applyNumberFormat="1" applyFont="1" applyBorder="1" applyAlignment="1">
      <alignment horizontal="center" vertical="center"/>
    </xf>
    <xf numFmtId="1" fontId="5" fillId="0" borderId="83" xfId="0" applyNumberFormat="1" applyFont="1" applyBorder="1" applyAlignment="1">
      <alignment horizontal="center" vertical="center"/>
    </xf>
    <xf numFmtId="1" fontId="5" fillId="0" borderId="84" xfId="0" applyNumberFormat="1" applyFont="1" applyBorder="1" applyAlignment="1">
      <alignment horizontal="center" vertical="center"/>
    </xf>
    <xf numFmtId="1" fontId="5" fillId="0" borderId="86" xfId="0" applyNumberFormat="1" applyFont="1" applyBorder="1" applyAlignment="1">
      <alignment horizontal="center" vertical="center"/>
    </xf>
    <xf numFmtId="1" fontId="5" fillId="0" borderId="87" xfId="0" applyNumberFormat="1" applyFont="1" applyBorder="1" applyAlignment="1">
      <alignment horizontal="center" vertical="center"/>
    </xf>
    <xf numFmtId="1" fontId="5" fillId="0" borderId="3" xfId="0" applyNumberFormat="1" applyFont="1" applyBorder="1" applyAlignment="1">
      <alignment horizontal="center" vertical="center"/>
    </xf>
    <xf numFmtId="1" fontId="5" fillId="0" borderId="72" xfId="0" applyNumberFormat="1" applyFont="1" applyBorder="1" applyAlignment="1">
      <alignment horizontal="center" vertical="center"/>
    </xf>
    <xf numFmtId="1" fontId="5" fillId="0" borderId="73" xfId="0" applyNumberFormat="1" applyFont="1" applyBorder="1" applyAlignment="1">
      <alignment horizontal="center" vertical="center"/>
    </xf>
    <xf numFmtId="1" fontId="5" fillId="2" borderId="3" xfId="0" applyNumberFormat="1" applyFont="1" applyFill="1" applyBorder="1" applyAlignment="1">
      <alignment horizontal="center" vertical="center" wrapText="1"/>
    </xf>
    <xf numFmtId="1" fontId="5" fillId="0" borderId="52" xfId="0" applyNumberFormat="1" applyFont="1" applyBorder="1" applyAlignment="1">
      <alignment horizontal="center" vertical="center"/>
    </xf>
    <xf numFmtId="1" fontId="5" fillId="0" borderId="85" xfId="0" applyNumberFormat="1" applyFont="1" applyBorder="1" applyAlignment="1">
      <alignment horizontal="center" vertical="center" wrapText="1"/>
    </xf>
    <xf numFmtId="1" fontId="5" fillId="0" borderId="88" xfId="0" applyNumberFormat="1" applyFont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left"/>
    </xf>
    <xf numFmtId="1" fontId="5" fillId="0" borderId="57" xfId="0" applyNumberFormat="1" applyFont="1" applyBorder="1" applyAlignment="1">
      <alignment horizontal="left"/>
    </xf>
    <xf numFmtId="1" fontId="5" fillId="0" borderId="21" xfId="0" applyNumberFormat="1" applyFont="1" applyBorder="1" applyAlignment="1">
      <alignment horizontal="left"/>
    </xf>
    <xf numFmtId="1" fontId="5" fillId="0" borderId="28" xfId="0" applyNumberFormat="1" applyFont="1" applyBorder="1" applyAlignment="1">
      <alignment horizontal="left"/>
    </xf>
    <xf numFmtId="1" fontId="5" fillId="2" borderId="12" xfId="0" applyNumberFormat="1" applyFont="1" applyFill="1" applyBorder="1" applyAlignment="1">
      <alignment horizontal="left" vertical="center" wrapText="1"/>
    </xf>
    <xf numFmtId="1" fontId="5" fillId="0" borderId="10" xfId="0" applyNumberFormat="1" applyFont="1" applyBorder="1" applyAlignment="1">
      <alignment horizontal="left" vertical="center" wrapText="1"/>
    </xf>
    <xf numFmtId="1" fontId="5" fillId="0" borderId="11" xfId="0" applyNumberFormat="1" applyFont="1" applyBorder="1" applyAlignment="1">
      <alignment horizontal="left" vertical="center" wrapText="1"/>
    </xf>
    <xf numFmtId="1" fontId="5" fillId="0" borderId="62" xfId="0" applyNumberFormat="1" applyFont="1" applyBorder="1" applyAlignment="1">
      <alignment horizontal="left" vertical="center" wrapText="1"/>
    </xf>
    <xf numFmtId="1" fontId="5" fillId="0" borderId="47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center"/>
    </xf>
    <xf numFmtId="1" fontId="5" fillId="0" borderId="53" xfId="0" applyNumberFormat="1" applyFont="1" applyBorder="1" applyAlignment="1">
      <alignment horizontal="center"/>
    </xf>
    <xf numFmtId="1" fontId="5" fillId="0" borderId="58" xfId="0" applyNumberFormat="1" applyFont="1" applyBorder="1" applyAlignment="1">
      <alignment horizontal="left" vertical="center" wrapText="1"/>
    </xf>
    <xf numFmtId="1" fontId="5" fillId="0" borderId="74" xfId="0" applyNumberFormat="1" applyFont="1" applyBorder="1" applyAlignment="1">
      <alignment horizontal="left" vertical="center" wrapText="1"/>
    </xf>
    <xf numFmtId="1" fontId="5" fillId="0" borderId="64" xfId="0" applyNumberFormat="1" applyFont="1" applyBorder="1" applyAlignment="1">
      <alignment horizontal="left" vertical="center" wrapText="1"/>
    </xf>
    <xf numFmtId="1" fontId="5" fillId="0" borderId="75" xfId="0" applyNumberFormat="1" applyFont="1" applyBorder="1" applyAlignment="1">
      <alignment horizontal="left" vertical="center" wrapText="1"/>
    </xf>
    <xf numFmtId="1" fontId="5" fillId="0" borderId="39" xfId="0" applyNumberFormat="1" applyFont="1" applyBorder="1" applyAlignment="1">
      <alignment horizontal="left" vertical="center" wrapText="1"/>
    </xf>
    <xf numFmtId="1" fontId="5" fillId="0" borderId="50" xfId="0" applyNumberFormat="1" applyFont="1" applyBorder="1" applyAlignment="1">
      <alignment horizontal="left" vertical="center" wrapText="1"/>
    </xf>
    <xf numFmtId="1" fontId="5" fillId="0" borderId="1" xfId="0" applyNumberFormat="1" applyFont="1" applyBorder="1" applyAlignment="1">
      <alignment horizontal="left" vertical="center" wrapText="1"/>
    </xf>
    <xf numFmtId="1" fontId="5" fillId="0" borderId="53" xfId="0" applyNumberFormat="1" applyFont="1" applyBorder="1" applyAlignment="1">
      <alignment horizontal="left" vertical="center" wrapText="1"/>
    </xf>
    <xf numFmtId="1" fontId="5" fillId="0" borderId="63" xfId="0" applyNumberFormat="1" applyFont="1" applyBorder="1" applyAlignment="1">
      <alignment horizontal="left" vertical="center" wrapText="1"/>
    </xf>
    <xf numFmtId="1" fontId="5" fillId="0" borderId="12" xfId="0" applyNumberFormat="1" applyFont="1" applyBorder="1" applyAlignment="1">
      <alignment horizontal="left" vertical="center" wrapText="1"/>
    </xf>
    <xf numFmtId="1" fontId="5" fillId="0" borderId="3" xfId="0" applyNumberFormat="1" applyFont="1" applyBorder="1" applyAlignment="1">
      <alignment horizontal="center" vertical="center" wrapText="1"/>
    </xf>
    <xf numFmtId="1" fontId="5" fillId="0" borderId="21" xfId="0" applyNumberFormat="1" applyFont="1" applyBorder="1" applyAlignment="1">
      <alignment horizontal="left" vertical="center" wrapText="1"/>
    </xf>
    <xf numFmtId="1" fontId="5" fillId="0" borderId="28" xfId="0" applyNumberFormat="1" applyFont="1" applyBorder="1" applyAlignment="1">
      <alignment horizontal="left" vertical="center" wrapText="1"/>
    </xf>
    <xf numFmtId="1" fontId="5" fillId="0" borderId="29" xfId="0" applyNumberFormat="1" applyFont="1" applyBorder="1" applyAlignment="1">
      <alignment horizontal="left" vertical="center" wrapText="1"/>
    </xf>
    <xf numFmtId="1" fontId="5" fillId="0" borderId="22" xfId="0" applyNumberFormat="1" applyFont="1" applyBorder="1" applyAlignment="1">
      <alignment horizontal="left" vertical="center" wrapText="1"/>
    </xf>
    <xf numFmtId="1" fontId="5" fillId="3" borderId="31" xfId="0" applyNumberFormat="1" applyFont="1" applyFill="1" applyBorder="1" applyAlignment="1">
      <alignment horizontal="left" vertical="center" wrapText="1"/>
    </xf>
    <xf numFmtId="1" fontId="5" fillId="3" borderId="32" xfId="0" applyNumberFormat="1" applyFont="1" applyFill="1" applyBorder="1" applyAlignment="1">
      <alignment horizontal="left" vertical="center" wrapText="1"/>
    </xf>
    <xf numFmtId="1" fontId="5" fillId="0" borderId="39" xfId="0" applyNumberFormat="1" applyFont="1" applyFill="1" applyBorder="1" applyAlignment="1">
      <alignment horizontal="center" vertical="center" wrapText="1"/>
    </xf>
    <xf numFmtId="1" fontId="5" fillId="0" borderId="43" xfId="0" applyNumberFormat="1" applyFont="1" applyFill="1" applyBorder="1" applyAlignment="1">
      <alignment horizontal="center" vertical="center" wrapText="1"/>
    </xf>
    <xf numFmtId="1" fontId="5" fillId="0" borderId="50" xfId="0" applyNumberFormat="1" applyFont="1" applyFill="1" applyBorder="1" applyAlignment="1">
      <alignment horizontal="center" vertical="center" wrapText="1"/>
    </xf>
    <xf numFmtId="1" fontId="5" fillId="0" borderId="40" xfId="0" applyNumberFormat="1" applyFont="1" applyBorder="1" applyAlignment="1">
      <alignment horizontal="left" vertical="center" wrapText="1"/>
    </xf>
    <xf numFmtId="1" fontId="5" fillId="0" borderId="57" xfId="0" applyNumberFormat="1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ULTIMA%20VERSION%20SA_20_V1.2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ENERO\116108A01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FEBRERO\116108A0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ELETRABAJO%20A&#209;O%202020\REM%20OFICIALES%20A&#209;O%202020\MARZO\116108A03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4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5.xlsm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6.xlsm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7.xlsm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8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A09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0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ioestadisticahl\Desktop\REM%202020\116108SA11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/A&#209;O%202020/REM%20MENSUAL/DICIEMBRE/116108SA1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>
            <v>0</v>
          </cell>
          <cell r="C2">
            <v>0</v>
          </cell>
          <cell r="D2">
            <v>0</v>
          </cell>
          <cell r="E2">
            <v>0</v>
          </cell>
          <cell r="F2">
            <v>0</v>
          </cell>
          <cell r="G2">
            <v>0</v>
          </cell>
        </row>
        <row r="3">
          <cell r="B3">
            <v>0</v>
          </cell>
          <cell r="C3">
            <v>0</v>
          </cell>
          <cell r="D3">
            <v>0</v>
          </cell>
          <cell r="E3">
            <v>0</v>
          </cell>
          <cell r="F3">
            <v>0</v>
          </cell>
          <cell r="G3">
            <v>0</v>
          </cell>
          <cell r="H3">
            <v>0</v>
          </cell>
        </row>
        <row r="6">
          <cell r="B6">
            <v>0</v>
          </cell>
          <cell r="C6">
            <v>0</v>
          </cell>
          <cell r="D6">
            <v>0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ENERO</v>
          </cell>
          <cell r="C6">
            <v>0</v>
          </cell>
          <cell r="D6">
            <v>1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FEBRERO</v>
          </cell>
          <cell r="C6">
            <v>0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MARZO</v>
          </cell>
          <cell r="C6">
            <v>0</v>
          </cell>
          <cell r="D6">
            <v>3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ABRIL</v>
          </cell>
          <cell r="C6">
            <v>0</v>
          </cell>
          <cell r="D6">
            <v>4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MAYO</v>
          </cell>
          <cell r="C6">
            <v>0</v>
          </cell>
          <cell r="D6">
            <v>5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JUNIO</v>
          </cell>
          <cell r="C6">
            <v>0</v>
          </cell>
          <cell r="D6">
            <v>6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JULIO</v>
          </cell>
          <cell r="C6">
            <v>0</v>
          </cell>
          <cell r="D6">
            <v>7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AGOSTO</v>
          </cell>
          <cell r="C6">
            <v>0</v>
          </cell>
          <cell r="D6">
            <v>8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SEPTIEMBRE</v>
          </cell>
          <cell r="C6">
            <v>0</v>
          </cell>
          <cell r="D6">
            <v>9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OCTUBRE</v>
          </cell>
          <cell r="C6">
            <v>1</v>
          </cell>
          <cell r="D6">
            <v>0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NOVIEMBRE</v>
          </cell>
          <cell r="C6">
            <v>1</v>
          </cell>
          <cell r="D6">
            <v>1</v>
          </cell>
        </row>
        <row r="7">
          <cell r="B7">
            <v>2020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BRE"/>
      <sheetName val="A01"/>
      <sheetName val="A02"/>
      <sheetName val="A03"/>
      <sheetName val="A04"/>
      <sheetName val="A05"/>
      <sheetName val="A06"/>
      <sheetName val="A07"/>
      <sheetName val="A08"/>
      <sheetName val="A09"/>
      <sheetName val="A11"/>
      <sheetName val="A19a"/>
      <sheetName val="A19b"/>
      <sheetName val="A21"/>
      <sheetName val="A23"/>
      <sheetName val="A24"/>
      <sheetName val="A25"/>
      <sheetName val="A26"/>
      <sheetName val="A27"/>
      <sheetName val="A28"/>
      <sheetName val="A29"/>
      <sheetName val="A30"/>
      <sheetName val="A31"/>
      <sheetName val="Contro"/>
      <sheetName val="MACROS"/>
    </sheetNames>
    <sheetDataSet>
      <sheetData sheetId="0">
        <row r="2">
          <cell r="B2" t="str">
            <v>LINARES</v>
          </cell>
          <cell r="C2">
            <v>0</v>
          </cell>
          <cell r="D2">
            <v>7</v>
          </cell>
          <cell r="E2">
            <v>4</v>
          </cell>
          <cell r="F2">
            <v>0</v>
          </cell>
          <cell r="G2">
            <v>1</v>
          </cell>
        </row>
        <row r="3">
          <cell r="B3" t="str">
            <v>HOSPITAL PRESIDENTE CARLOS IBAÑEZ DEL CAMPO</v>
          </cell>
          <cell r="C3">
            <v>1</v>
          </cell>
          <cell r="D3">
            <v>1</v>
          </cell>
          <cell r="E3">
            <v>6</v>
          </cell>
          <cell r="F3">
            <v>1</v>
          </cell>
          <cell r="G3">
            <v>0</v>
          </cell>
          <cell r="H3">
            <v>8</v>
          </cell>
        </row>
        <row r="6">
          <cell r="B6" t="str">
            <v>DICIEMBRE</v>
          </cell>
          <cell r="C6">
            <v>1</v>
          </cell>
          <cell r="D6">
            <v>2</v>
          </cell>
        </row>
        <row r="7">
          <cell r="B7">
            <v>2020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95"/>
  <sheetViews>
    <sheetView workbookViewId="0">
      <selection activeCell="C75" sqref="C75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",[1]NOMBRE!B2," - ","( ",[1]NOMBRE!C2,[1]NOMBRE!D2,[1]NOMBRE!E2,[1]NOMBRE!F2,[1]NOMBRE!G2," )")</f>
        <v>COMUNA:  - (  )</v>
      </c>
    </row>
    <row r="3" spans="1:234" ht="16.350000000000001" customHeight="1" x14ac:dyDescent="0.2">
      <c r="A3" s="1" t="str">
        <f>CONCATENATE("ESTABLECIMIENTO/ESTRATEGIA: ",[1]NOMBRE!B3," - ","( ",[1]NOMBRE!C3,[1]NOMBRE!D3,[1]NOMBRE!E3,[1]NOMBRE!F3,[1]NOMBRE!G3,[1]NOMBRE!H3," )")</f>
        <v>ESTABLECIMIENTO/ESTRATEGIA:  - (  )</v>
      </c>
    </row>
    <row r="4" spans="1:234" ht="16.350000000000001" customHeight="1" x14ac:dyDescent="0.2">
      <c r="A4" s="1" t="str">
        <f>CONCATENATE("MES: ",[1]NOMBRE!B6," - ","( ",[1]NOMBRE!C6,[1]NOMBRE!D6," )")</f>
        <v>MES:  - (  )</v>
      </c>
    </row>
    <row r="5" spans="1:234" ht="16.350000000000001" customHeight="1" x14ac:dyDescent="0.2">
      <c r="A5" s="1" t="str">
        <f>CONCATENATE("AÑO: ",[1]NOMBRE!B7)</f>
        <v>AÑO: 2020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87" t="s">
        <v>3</v>
      </c>
      <c r="B9" s="188"/>
      <c r="C9" s="14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11" t="s">
        <v>16</v>
      </c>
      <c r="B10" s="212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28" t="s">
        <v>17</v>
      </c>
      <c r="B11" s="231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28" t="s">
        <v>18</v>
      </c>
      <c r="B12" s="231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28" t="s">
        <v>19</v>
      </c>
      <c r="B13" s="231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28" t="s">
        <v>20</v>
      </c>
      <c r="B14" s="231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28" t="s">
        <v>21</v>
      </c>
      <c r="B15" s="231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28" t="s">
        <v>22</v>
      </c>
      <c r="B16" s="231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28" t="s">
        <v>23</v>
      </c>
      <c r="B17" s="231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28" t="s">
        <v>24</v>
      </c>
      <c r="B18" s="229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28" t="s">
        <v>25</v>
      </c>
      <c r="B19" s="231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28" t="s">
        <v>26</v>
      </c>
      <c r="B20" s="231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28" t="s">
        <v>27</v>
      </c>
      <c r="B21" s="231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28" t="s">
        <v>28</v>
      </c>
      <c r="B22" s="231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28" t="s">
        <v>29</v>
      </c>
      <c r="B23" s="229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28" t="s">
        <v>30</v>
      </c>
      <c r="B24" s="229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17.25" customHeight="1" x14ac:dyDescent="0.2">
      <c r="A25" s="228" t="s">
        <v>31</v>
      </c>
      <c r="B25" s="229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28" t="s">
        <v>32</v>
      </c>
      <c r="B26" s="231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28" t="s">
        <v>33</v>
      </c>
      <c r="B27" s="229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11" t="s">
        <v>34</v>
      </c>
      <c r="B28" s="230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11" t="s">
        <v>35</v>
      </c>
      <c r="B29" s="212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28" t="s">
        <v>36</v>
      </c>
      <c r="B30" s="231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32" t="s">
        <v>37</v>
      </c>
      <c r="B31" s="233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34" t="s">
        <v>38</v>
      </c>
      <c r="B32" s="5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35"/>
      <c r="B33" s="57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58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35"/>
      <c r="B34" s="57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58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35"/>
      <c r="B35" s="57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6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36"/>
      <c r="B36" s="6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6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187" t="s">
        <v>3</v>
      </c>
      <c r="B38" s="189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37" t="s">
        <v>47</v>
      </c>
      <c r="B39" s="238"/>
      <c r="C39" s="75">
        <f>SUM(D39:F39)</f>
        <v>0</v>
      </c>
      <c r="D39" s="76">
        <f>SUM(ENERO:DICIEMBRE!D39)</f>
        <v>0</v>
      </c>
      <c r="E39" s="76">
        <f>SUM(ENERO:DICIEMBRE!E39)</f>
        <v>0</v>
      </c>
      <c r="F39" s="76">
        <f>SUM(ENERO:DICIEMBRE!F39)</f>
        <v>0</v>
      </c>
      <c r="G39" s="79"/>
      <c r="H39" s="76">
        <f>SUM(ENERO:DICIEMBRE!H39)</f>
        <v>0</v>
      </c>
      <c r="I39" s="76">
        <f>SUM(ENERO:DICIEMBRE!I39)</f>
        <v>0</v>
      </c>
      <c r="J39" s="76">
        <f>SUM(ENERO:DICIEMBRE!J39)</f>
        <v>0</v>
      </c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28" t="s">
        <v>48</v>
      </c>
      <c r="B40" s="229"/>
      <c r="C40" s="81">
        <f t="shared" ref="C40:C45" si="6">SUM(D40:F40)</f>
        <v>0</v>
      </c>
      <c r="D40" s="76">
        <f>SUM(ENERO:DICIEMBRE!D40)</f>
        <v>0</v>
      </c>
      <c r="E40" s="76">
        <f>SUM(ENERO:DICIEMBRE!E40)</f>
        <v>0</v>
      </c>
      <c r="F40" s="76">
        <f>SUM(ENERO:DICIEMBRE!F40)</f>
        <v>0</v>
      </c>
      <c r="G40" s="84"/>
      <c r="H40" s="76">
        <f>SUM(ENERO:DICIEMBRE!H40)</f>
        <v>0</v>
      </c>
      <c r="I40" s="76">
        <f>SUM(ENERO:DICIEMBRE!I40)</f>
        <v>0</v>
      </c>
      <c r="J40" s="76">
        <f>SUM(ENERO:DICIEMBRE!J40)</f>
        <v>0</v>
      </c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28" t="s">
        <v>49</v>
      </c>
      <c r="B41" s="229"/>
      <c r="C41" s="23">
        <f t="shared" si="6"/>
        <v>0</v>
      </c>
      <c r="D41" s="76">
        <f>SUM(ENERO:DICIEMBRE!D41)</f>
        <v>0</v>
      </c>
      <c r="E41" s="76">
        <f>SUM(ENERO:DICIEMBRE!E41)</f>
        <v>0</v>
      </c>
      <c r="F41" s="76">
        <f>SUM(ENERO:DICIEMBRE!F41)</f>
        <v>0</v>
      </c>
      <c r="G41" s="84"/>
      <c r="H41" s="76">
        <f>SUM(ENERO:DICIEMBRE!H41)</f>
        <v>0</v>
      </c>
      <c r="I41" s="76">
        <f>SUM(ENERO:DICIEMBRE!I41)</f>
        <v>0</v>
      </c>
      <c r="J41" s="76">
        <f>SUM(ENERO:DICIEMBRE!J41)</f>
        <v>0</v>
      </c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28" t="s">
        <v>50</v>
      </c>
      <c r="B42" s="229"/>
      <c r="C42" s="23">
        <f t="shared" si="6"/>
        <v>0</v>
      </c>
      <c r="D42" s="76">
        <f>SUM(ENERO:DICIEMBRE!D42)</f>
        <v>0</v>
      </c>
      <c r="E42" s="76">
        <f>SUM(ENERO:DICIEMBRE!E42)</f>
        <v>0</v>
      </c>
      <c r="F42" s="76">
        <f>SUM(ENERO:DICIEMBRE!F42)</f>
        <v>0</v>
      </c>
      <c r="G42" s="85"/>
      <c r="H42" s="76">
        <f>SUM(ENERO:DICIEMBRE!H42)</f>
        <v>0</v>
      </c>
      <c r="I42" s="76">
        <f>SUM(ENERO:DICIEMBRE!I42)</f>
        <v>0</v>
      </c>
      <c r="J42" s="76">
        <f>SUM(ENERO:DICIEMBRE!J42)</f>
        <v>0</v>
      </c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27" t="s">
        <v>51</v>
      </c>
      <c r="B43" s="88" t="s">
        <v>52</v>
      </c>
      <c r="C43" s="89">
        <f t="shared" si="6"/>
        <v>134</v>
      </c>
      <c r="D43" s="76">
        <f>SUM(ENERO:DICIEMBRE!D43)</f>
        <v>134</v>
      </c>
      <c r="E43" s="76">
        <f>SUM(ENERO:DICIEMBRE!E43)</f>
        <v>0</v>
      </c>
      <c r="F43" s="76">
        <f>SUM(ENERO:DICIEMBRE!F43)</f>
        <v>0</v>
      </c>
      <c r="G43" s="79"/>
      <c r="H43" s="76">
        <f>SUM(ENERO:DICIEMBRE!H43)</f>
        <v>0</v>
      </c>
      <c r="I43" s="76">
        <f>SUM(ENERO:DICIEMBRE!I43)</f>
        <v>0</v>
      </c>
      <c r="J43" s="76">
        <f>SUM(ENERO:DICIEMBRE!J43)</f>
        <v>0</v>
      </c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27"/>
      <c r="B44" s="91" t="s">
        <v>53</v>
      </c>
      <c r="C44" s="23">
        <f t="shared" si="6"/>
        <v>0</v>
      </c>
      <c r="D44" s="76">
        <f>SUM(ENERO:DICIEMBRE!D44)</f>
        <v>0</v>
      </c>
      <c r="E44" s="76">
        <f>SUM(ENERO:DICIEMBRE!E44)</f>
        <v>0</v>
      </c>
      <c r="F44" s="76">
        <f>SUM(ENERO:DICIEMBRE!F44)</f>
        <v>0</v>
      </c>
      <c r="G44" s="84"/>
      <c r="H44" s="76">
        <f>SUM(ENERO:DICIEMBRE!H44)</f>
        <v>0</v>
      </c>
      <c r="I44" s="76">
        <f>SUM(ENERO:DICIEMBRE!I44)</f>
        <v>0</v>
      </c>
      <c r="J44" s="76">
        <f>SUM(ENERO:DICIEMBRE!J44)</f>
        <v>0</v>
      </c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27"/>
      <c r="B45" s="92" t="s">
        <v>54</v>
      </c>
      <c r="C45" s="45">
        <f t="shared" si="6"/>
        <v>0</v>
      </c>
      <c r="D45" s="76">
        <f>SUM(ENERO:DICIEMBRE!D45)</f>
        <v>0</v>
      </c>
      <c r="E45" s="76">
        <f>SUM(ENERO:DICIEMBRE!E45)</f>
        <v>0</v>
      </c>
      <c r="F45" s="76">
        <f>SUM(ENERO:DICIEMBRE!F45)</f>
        <v>0</v>
      </c>
      <c r="G45" s="96"/>
      <c r="H45" s="76">
        <f>SUM(ENERO:DICIEMBRE!H45)</f>
        <v>0</v>
      </c>
      <c r="I45" s="76">
        <f>SUM(ENERO:DICIEMBRE!I45)</f>
        <v>0</v>
      </c>
      <c r="J45" s="76">
        <f>SUM(ENERO:DICIEMBRE!J45)</f>
        <v>0</v>
      </c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11" t="s">
        <v>55</v>
      </c>
      <c r="B46" s="212"/>
      <c r="C46" s="89">
        <f>SUM(D46:G46)</f>
        <v>0</v>
      </c>
      <c r="D46" s="76">
        <f>SUM(ENERO:DICIEMBRE!D46)</f>
        <v>0</v>
      </c>
      <c r="E46" s="76">
        <f>SUM(ENERO:DICIEMBRE!E46)</f>
        <v>0</v>
      </c>
      <c r="F46" s="76">
        <f>SUM(ENERO:DICIEMBRE!F46)</f>
        <v>0</v>
      </c>
      <c r="G46" s="76">
        <f>SUM(ENERO:DICIEMBRE!G46)</f>
        <v>0</v>
      </c>
      <c r="H46" s="76">
        <f>SUM(ENERO:DICIEMBRE!H46)</f>
        <v>0</v>
      </c>
      <c r="I46" s="76">
        <f>SUM(ENERO:DICIEMBRE!I46)</f>
        <v>0</v>
      </c>
      <c r="J46" s="76">
        <f>SUM(ENERO:DICIEMBRE!J46)</f>
        <v>0</v>
      </c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13" t="s">
        <v>56</v>
      </c>
      <c r="B47" s="214"/>
      <c r="C47" s="45">
        <f>SUM(D47:G47)</f>
        <v>18508</v>
      </c>
      <c r="D47" s="76">
        <f>SUM(ENERO:DICIEMBRE!D47)</f>
        <v>11546</v>
      </c>
      <c r="E47" s="76">
        <f>SUM(ENERO:DICIEMBRE!E47)</f>
        <v>29</v>
      </c>
      <c r="F47" s="76">
        <f>SUM(ENERO:DICIEMBRE!F47)</f>
        <v>0</v>
      </c>
      <c r="G47" s="76">
        <f>SUM(ENERO:DICIEMBRE!G47)</f>
        <v>6933</v>
      </c>
      <c r="H47" s="76">
        <f>SUM(ENERO:DICIEMBRE!H47)</f>
        <v>0</v>
      </c>
      <c r="I47" s="76">
        <f>SUM(ENERO:DICIEMBRE!I47)</f>
        <v>0</v>
      </c>
      <c r="J47" s="76">
        <f>SUM(ENERO:DICIEMBRE!J47)</f>
        <v>0</v>
      </c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15" t="s">
        <v>4</v>
      </c>
      <c r="B48" s="216"/>
      <c r="C48" s="102">
        <f t="shared" ref="C48:J48" si="7">SUM(C39:C47)</f>
        <v>18642</v>
      </c>
      <c r="D48" s="102">
        <f>SUM(D39:D47)</f>
        <v>11680</v>
      </c>
      <c r="E48" s="103">
        <f t="shared" si="7"/>
        <v>29</v>
      </c>
      <c r="F48" s="104">
        <f t="shared" si="7"/>
        <v>0</v>
      </c>
      <c r="G48" s="105">
        <f>SUM(G46:G47)</f>
        <v>6933</v>
      </c>
      <c r="H48" s="106">
        <f t="shared" si="7"/>
        <v>0</v>
      </c>
      <c r="I48" s="106">
        <f t="shared" si="7"/>
        <v>0</v>
      </c>
      <c r="J48" s="106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7" t="s">
        <v>57</v>
      </c>
      <c r="B49" s="108"/>
      <c r="C49" s="109"/>
      <c r="D49" s="109"/>
      <c r="E49" s="109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10" t="s">
        <v>58</v>
      </c>
      <c r="B50" s="111"/>
      <c r="C50" s="111"/>
      <c r="D50" s="111"/>
      <c r="E50" s="111"/>
      <c r="F50" s="112"/>
      <c r="G50" s="112"/>
      <c r="H50" s="112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187" t="s">
        <v>3</v>
      </c>
      <c r="B51" s="189"/>
      <c r="C51" s="14" t="s">
        <v>4</v>
      </c>
      <c r="D51" s="113" t="s">
        <v>59</v>
      </c>
      <c r="E51" s="114" t="s">
        <v>60</v>
      </c>
      <c r="F51" s="22" t="s">
        <v>61</v>
      </c>
      <c r="G51" s="13"/>
      <c r="H51" s="115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17" t="s">
        <v>62</v>
      </c>
      <c r="B52" s="218"/>
      <c r="C52" s="116">
        <f t="shared" ref="C52:C58" si="8">SUM(D52:E52)</f>
        <v>1252</v>
      </c>
      <c r="D52" s="76">
        <f>SUM(ENERO:DICIEMBRE!D52)</f>
        <v>816</v>
      </c>
      <c r="E52" s="76">
        <f>SUM(ENERO:DICIEMBRE!E52)</f>
        <v>436</v>
      </c>
      <c r="F52" s="117"/>
      <c r="G52" s="118"/>
      <c r="H52" s="119"/>
      <c r="I52" s="120"/>
      <c r="J52" s="118"/>
      <c r="K52" s="118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19" t="s">
        <v>63</v>
      </c>
      <c r="B53" s="220"/>
      <c r="C53" s="121">
        <f t="shared" si="8"/>
        <v>1106</v>
      </c>
      <c r="D53" s="76">
        <f>SUM(ENERO:DICIEMBRE!D53)</f>
        <v>760</v>
      </c>
      <c r="E53" s="76">
        <f>SUM(ENERO:DICIEMBRE!E53)</f>
        <v>346</v>
      </c>
      <c r="F53" s="124"/>
      <c r="G53" s="118"/>
      <c r="H53" s="119"/>
      <c r="I53" s="120"/>
      <c r="J53" s="118"/>
      <c r="K53" s="118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21" t="s">
        <v>38</v>
      </c>
      <c r="B54" s="125" t="s">
        <v>64</v>
      </c>
      <c r="C54" s="116">
        <f t="shared" si="8"/>
        <v>122</v>
      </c>
      <c r="D54" s="76">
        <f>SUM(ENERO:DICIEMBRE!D54)</f>
        <v>82</v>
      </c>
      <c r="E54" s="76">
        <f>SUM(ENERO:DICIEMBRE!E54)</f>
        <v>40</v>
      </c>
      <c r="F54" s="76">
        <f>SUM(ENERO:DICIEMBRE!F54)</f>
        <v>11</v>
      </c>
      <c r="G54" s="118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22"/>
      <c r="B55" s="127" t="s">
        <v>65</v>
      </c>
      <c r="C55" s="128">
        <f t="shared" si="8"/>
        <v>2572</v>
      </c>
      <c r="D55" s="76">
        <f>SUM(ENERO:DICIEMBRE!D55)</f>
        <v>1757</v>
      </c>
      <c r="E55" s="76">
        <f>SUM(ENERO:DICIEMBRE!E55)</f>
        <v>815</v>
      </c>
      <c r="F55" s="76">
        <f>SUM(ENERO:DICIEMBRE!F55)</f>
        <v>219</v>
      </c>
      <c r="G55" s="118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23" t="s">
        <v>66</v>
      </c>
      <c r="B56" s="224"/>
      <c r="C56" s="130">
        <f t="shared" si="8"/>
        <v>0</v>
      </c>
      <c r="D56" s="76">
        <f>SUM(ENERO:DICIEMBRE!D56)</f>
        <v>0</v>
      </c>
      <c r="E56" s="76">
        <f>SUM(ENERO:DICIEMBRE!E56)</f>
        <v>0</v>
      </c>
      <c r="F56" s="76">
        <f>SUM(ENERO:DICIEMBRE!F56)</f>
        <v>0</v>
      </c>
      <c r="G56" s="118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25" t="s">
        <v>67</v>
      </c>
      <c r="B57" s="225"/>
      <c r="C57" s="116">
        <f t="shared" si="8"/>
        <v>3222</v>
      </c>
      <c r="D57" s="76">
        <f>SUM(ENERO:DICIEMBRE!D57)</f>
        <v>2439</v>
      </c>
      <c r="E57" s="76">
        <f>SUM(ENERO:DICIEMBRE!E57)</f>
        <v>783</v>
      </c>
      <c r="F57" s="117"/>
      <c r="G57" s="11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23.1" customHeight="1" x14ac:dyDescent="0.2">
      <c r="A58" s="223" t="s">
        <v>68</v>
      </c>
      <c r="B58" s="224"/>
      <c r="C58" s="135">
        <f t="shared" si="8"/>
        <v>178</v>
      </c>
      <c r="D58" s="76">
        <f>SUM(ENERO:DICIEMBRE!D58)</f>
        <v>116</v>
      </c>
      <c r="E58" s="76">
        <f>SUM(ENERO:DICIEMBRE!E58)</f>
        <v>62</v>
      </c>
      <c r="F58" s="76">
        <f>SUM(ENERO:DICIEMBRE!F58)</f>
        <v>18</v>
      </c>
      <c r="G58" s="118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26" t="s">
        <v>69</v>
      </c>
      <c r="B59" s="226"/>
      <c r="C59" s="138">
        <f>D59</f>
        <v>0</v>
      </c>
      <c r="D59" s="76">
        <f>SUM(ENERO:DICIEMBRE!D59)</f>
        <v>0</v>
      </c>
      <c r="E59" s="139"/>
      <c r="F59" s="76">
        <f>SUM(ENERO:DICIEMBRE!F59)</f>
        <v>0</v>
      </c>
      <c r="G59" s="118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10" t="s">
        <v>70</v>
      </c>
      <c r="B60" s="210"/>
      <c r="C60" s="138">
        <f>D60</f>
        <v>0</v>
      </c>
      <c r="D60" s="76">
        <f>SUM(ENERO:DICIEMBRE!D60)</f>
        <v>0</v>
      </c>
      <c r="E60" s="139"/>
      <c r="F60" s="140"/>
      <c r="G60" s="118"/>
      <c r="H60" s="120"/>
      <c r="I60" s="118"/>
      <c r="J60" s="118"/>
      <c r="K60" s="118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192" t="s">
        <v>71</v>
      </c>
      <c r="B61" s="192"/>
      <c r="C61" s="141">
        <f>+F61</f>
        <v>0</v>
      </c>
      <c r="D61" s="142"/>
      <c r="E61" s="143"/>
      <c r="F61" s="76">
        <f>SUM(ENERO:DICIEMBRE!F61)</f>
        <v>0</v>
      </c>
      <c r="G61" s="118" t="str">
        <f>CA61&amp;CB61</f>
        <v/>
      </c>
      <c r="H61" s="120"/>
      <c r="I61" s="118"/>
      <c r="J61" s="118"/>
      <c r="K61" s="118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10" t="s">
        <v>72</v>
      </c>
      <c r="B62" s="111"/>
      <c r="C62" s="111"/>
      <c r="D62" s="111"/>
      <c r="E62" s="111"/>
      <c r="F62" s="111"/>
      <c r="G62" s="145"/>
      <c r="H62" s="146"/>
      <c r="I62" s="120"/>
      <c r="J62" s="118"/>
      <c r="K62" s="118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193" t="s">
        <v>73</v>
      </c>
      <c r="B63" s="194"/>
      <c r="C63" s="199" t="s">
        <v>74</v>
      </c>
      <c r="D63" s="199"/>
      <c r="E63" s="199"/>
      <c r="F63" s="199"/>
      <c r="G63" s="200"/>
      <c r="H63" s="201" t="s">
        <v>75</v>
      </c>
      <c r="I63" s="202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195"/>
      <c r="B64" s="196"/>
      <c r="C64" s="193" t="s">
        <v>4</v>
      </c>
      <c r="D64" s="187" t="s">
        <v>76</v>
      </c>
      <c r="E64" s="188"/>
      <c r="F64" s="189"/>
      <c r="G64" s="204" t="s">
        <v>77</v>
      </c>
      <c r="H64" s="203"/>
      <c r="I64" s="202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197"/>
      <c r="B65" s="198"/>
      <c r="C65" s="197"/>
      <c r="D65" s="113" t="s">
        <v>78</v>
      </c>
      <c r="E65" s="16" t="s">
        <v>79</v>
      </c>
      <c r="F65" s="147" t="s">
        <v>80</v>
      </c>
      <c r="G65" s="205"/>
      <c r="H65" s="148" t="s">
        <v>81</v>
      </c>
      <c r="I65" s="14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06" t="s">
        <v>83</v>
      </c>
      <c r="B66" s="207"/>
      <c r="C66" s="149">
        <f>SUM(D66:F66)</f>
        <v>0</v>
      </c>
      <c r="D66" s="76">
        <f>SUM(ENERO:DICIEMBRE!D66)</f>
        <v>0</v>
      </c>
      <c r="E66" s="76">
        <f>SUM(ENERO:DICIEMBRE!E66)</f>
        <v>0</v>
      </c>
      <c r="F66" s="76">
        <f>SUM(ENERO:DICIEMBRE!F66)</f>
        <v>0</v>
      </c>
      <c r="G66" s="76">
        <f>SUM(ENERO:DICIEMBRE!G66)</f>
        <v>0</v>
      </c>
      <c r="H66" s="76">
        <f>SUM(ENERO:DICIEMBRE!H66)</f>
        <v>0</v>
      </c>
      <c r="I66" s="76">
        <f>SUM(ENERO:DICIEMBRE!I66)</f>
        <v>0</v>
      </c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08" t="s">
        <v>84</v>
      </c>
      <c r="B67" s="209"/>
      <c r="C67" s="153">
        <f t="shared" ref="C67:C71" si="9">SUM(D67:F67)</f>
        <v>0</v>
      </c>
      <c r="D67" s="76">
        <f>SUM(ENERO:DICIEMBRE!D67)</f>
        <v>0</v>
      </c>
      <c r="E67" s="76">
        <f>SUM(ENERO:DICIEMBRE!E67)</f>
        <v>0</v>
      </c>
      <c r="F67" s="76">
        <f>SUM(ENERO:DICIEMBRE!F67)</f>
        <v>0</v>
      </c>
      <c r="G67" s="76">
        <f>SUM(ENERO:DICIEMBRE!G67)</f>
        <v>0</v>
      </c>
      <c r="H67" s="76">
        <f>SUM(ENERO:DICIEMBRE!H67)</f>
        <v>3</v>
      </c>
      <c r="I67" s="76">
        <f>SUM(ENERO:DICIEMBRE!I67)</f>
        <v>0</v>
      </c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08" t="s">
        <v>85</v>
      </c>
      <c r="B68" s="209"/>
      <c r="C68" s="153">
        <f t="shared" si="9"/>
        <v>0</v>
      </c>
      <c r="D68" s="76">
        <f>SUM(ENERO:DICIEMBRE!D68)</f>
        <v>0</v>
      </c>
      <c r="E68" s="76">
        <f>SUM(ENERO:DICIEMBRE!E68)</f>
        <v>0</v>
      </c>
      <c r="F68" s="76">
        <f>SUM(ENERO:DICIEMBRE!F68)</f>
        <v>0</v>
      </c>
      <c r="G68" s="76">
        <f>SUM(ENERO:DICIEMBRE!G68)</f>
        <v>0</v>
      </c>
      <c r="H68" s="76">
        <f>SUM(ENERO:DICIEMBRE!H68)</f>
        <v>7</v>
      </c>
      <c r="I68" s="76">
        <f>SUM(ENERO:DICIEMBRE!I68)</f>
        <v>0</v>
      </c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08" t="s">
        <v>86</v>
      </c>
      <c r="B69" s="209"/>
      <c r="C69" s="153">
        <f t="shared" si="9"/>
        <v>0</v>
      </c>
      <c r="D69" s="76">
        <f>SUM(ENERO:DICIEMBRE!D69)</f>
        <v>0</v>
      </c>
      <c r="E69" s="76">
        <f>SUM(ENERO:DICIEMBRE!E69)</f>
        <v>0</v>
      </c>
      <c r="F69" s="76">
        <f>SUM(ENERO:DICIEMBRE!F69)</f>
        <v>0</v>
      </c>
      <c r="G69" s="76">
        <f>SUM(ENERO:DICIEMBRE!G69)</f>
        <v>0</v>
      </c>
      <c r="H69" s="76">
        <f>SUM(ENERO:DICIEMBRE!H69)</f>
        <v>31</v>
      </c>
      <c r="I69" s="76">
        <f>SUM(ENERO:DICIEMBRE!I69)</f>
        <v>0</v>
      </c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08" t="s">
        <v>87</v>
      </c>
      <c r="B70" s="209"/>
      <c r="C70" s="153">
        <f t="shared" si="9"/>
        <v>0</v>
      </c>
      <c r="D70" s="76">
        <f>SUM(ENERO:DICIEMBRE!D70)</f>
        <v>0</v>
      </c>
      <c r="E70" s="76">
        <f>SUM(ENERO:DICIEMBRE!E70)</f>
        <v>0</v>
      </c>
      <c r="F70" s="76">
        <f>SUM(ENERO:DICIEMBRE!F70)</f>
        <v>0</v>
      </c>
      <c r="G70" s="76">
        <f>SUM(ENERO:DICIEMBRE!G70)</f>
        <v>0</v>
      </c>
      <c r="H70" s="76">
        <f>SUM(ENERO:DICIEMBRE!H70)</f>
        <v>57</v>
      </c>
      <c r="I70" s="76">
        <f>SUM(ENERO:DICIEMBRE!I70)</f>
        <v>0</v>
      </c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190" t="s">
        <v>88</v>
      </c>
      <c r="B71" s="191"/>
      <c r="C71" s="157">
        <f t="shared" si="9"/>
        <v>0</v>
      </c>
      <c r="D71" s="177">
        <f>SUM(ENERO:DICIEMBRE!D71)</f>
        <v>0</v>
      </c>
      <c r="E71" s="177">
        <f>SUM(ENERO:DICIEMBRE!E71)</f>
        <v>0</v>
      </c>
      <c r="F71" s="177">
        <f>SUM(ENERO:DICIEMBRE!F71)</f>
        <v>0</v>
      </c>
      <c r="G71" s="177">
        <f>SUM(ENERO:DICIEMBRE!G71)</f>
        <v>0</v>
      </c>
      <c r="H71" s="177">
        <f>SUM(ENERO:DICIEMBRE!H71)</f>
        <v>2</v>
      </c>
      <c r="I71" s="177">
        <f>SUM(ENERO:DICIEMBRE!I71)</f>
        <v>0</v>
      </c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1" t="s">
        <v>90</v>
      </c>
      <c r="B73" s="162"/>
      <c r="C73" s="162"/>
      <c r="D73" s="162"/>
      <c r="E73" s="162"/>
      <c r="F73" s="163"/>
      <c r="G73" s="16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82" t="s">
        <v>91</v>
      </c>
      <c r="B74" s="182" t="s">
        <v>92</v>
      </c>
      <c r="C74" s="187" t="s">
        <v>93</v>
      </c>
      <c r="D74" s="188"/>
      <c r="E74" s="188"/>
      <c r="F74" s="188"/>
      <c r="G74" s="18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183"/>
      <c r="B75" s="183"/>
      <c r="C75" s="113" t="s">
        <v>94</v>
      </c>
      <c r="D75" s="164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5" t="s">
        <v>99</v>
      </c>
      <c r="B76" s="166">
        <f>SUM(C76:G76)</f>
        <v>0</v>
      </c>
      <c r="C76" s="76"/>
      <c r="D76" s="167"/>
      <c r="E76" s="167"/>
      <c r="F76" s="167"/>
      <c r="G76" s="16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69" t="s">
        <v>53</v>
      </c>
      <c r="B77" s="170">
        <f>SUM(C77:G77)</f>
        <v>0</v>
      </c>
      <c r="C77" s="93"/>
      <c r="D77" s="95"/>
      <c r="E77" s="95"/>
      <c r="F77" s="95"/>
      <c r="G77" s="17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1" t="s">
        <v>100</v>
      </c>
      <c r="B78" s="162"/>
      <c r="C78" s="162"/>
      <c r="D78" s="162"/>
      <c r="E78" s="162"/>
      <c r="F78" s="163"/>
      <c r="G78" s="163"/>
    </row>
    <row r="79" spans="1:234" ht="21" customHeight="1" x14ac:dyDescent="0.2">
      <c r="A79" s="182" t="s">
        <v>91</v>
      </c>
      <c r="B79" s="182" t="s">
        <v>101</v>
      </c>
      <c r="C79" s="187" t="s">
        <v>102</v>
      </c>
      <c r="D79" s="188"/>
      <c r="E79" s="188"/>
      <c r="F79" s="188"/>
      <c r="G79" s="189"/>
    </row>
    <row r="80" spans="1:234" ht="21" customHeight="1" x14ac:dyDescent="0.2">
      <c r="A80" s="183"/>
      <c r="B80" s="183"/>
      <c r="C80" s="113" t="s">
        <v>94</v>
      </c>
      <c r="D80" s="164" t="s">
        <v>95</v>
      </c>
      <c r="E80" s="16" t="s">
        <v>96</v>
      </c>
      <c r="F80" s="16" t="s">
        <v>97</v>
      </c>
      <c r="G80" s="147" t="s">
        <v>98</v>
      </c>
    </row>
    <row r="81" spans="1:104" s="2" customFormat="1" ht="21.75" x14ac:dyDescent="0.2">
      <c r="A81" s="172" t="s">
        <v>103</v>
      </c>
      <c r="B81" s="173">
        <f>SUM(C81:G81)</f>
        <v>0</v>
      </c>
      <c r="C81" s="174"/>
      <c r="D81" s="175"/>
      <c r="E81" s="175"/>
      <c r="F81" s="175"/>
      <c r="G81" s="176"/>
      <c r="BW81" s="3"/>
      <c r="BX81" s="3"/>
      <c r="BY81" s="4"/>
      <c r="BZ81" s="4"/>
      <c r="CA81" s="4"/>
      <c r="CB81" s="4"/>
      <c r="CC81" s="4"/>
      <c r="CD81" s="4"/>
      <c r="CE81" s="4"/>
      <c r="CF81" s="4"/>
      <c r="CG81" s="4"/>
      <c r="CH81" s="4"/>
      <c r="CI81" s="4"/>
      <c r="CJ81" s="4"/>
      <c r="CK81" s="4"/>
      <c r="CL81" s="4"/>
      <c r="CM81" s="4"/>
      <c r="CN81" s="4"/>
      <c r="CO81" s="4"/>
      <c r="CP81" s="4"/>
      <c r="CQ81" s="4"/>
      <c r="CR81" s="4"/>
      <c r="CS81" s="4"/>
      <c r="CT81" s="4"/>
      <c r="CU81" s="4"/>
      <c r="CV81" s="4"/>
      <c r="CW81" s="4"/>
      <c r="CX81" s="4"/>
      <c r="CY81" s="4"/>
      <c r="CZ81" s="4"/>
    </row>
    <row r="82" spans="1:104" s="2" customFormat="1" x14ac:dyDescent="0.2">
      <c r="A82" s="161" t="s">
        <v>104</v>
      </c>
      <c r="B82" s="162"/>
      <c r="C82" s="162"/>
      <c r="D82" s="162"/>
      <c r="E82" s="162"/>
      <c r="F82" s="163"/>
      <c r="G82" s="163"/>
      <c r="BW82" s="3"/>
      <c r="BX82" s="3"/>
      <c r="BY82" s="4"/>
      <c r="BZ82" s="4"/>
      <c r="CA82" s="4"/>
      <c r="CB82" s="4"/>
      <c r="CC82" s="4"/>
      <c r="CD82" s="4"/>
      <c r="CE82" s="4"/>
      <c r="CF82" s="4"/>
      <c r="CG82" s="4"/>
      <c r="CH82" s="4"/>
      <c r="CI82" s="4"/>
      <c r="CJ82" s="4"/>
      <c r="CK82" s="4"/>
      <c r="CL82" s="4"/>
      <c r="CM82" s="4"/>
      <c r="CN82" s="4"/>
      <c r="CO82" s="4"/>
      <c r="CP82" s="4"/>
      <c r="CQ82" s="4"/>
      <c r="CR82" s="4"/>
      <c r="CS82" s="4"/>
      <c r="CT82" s="4"/>
      <c r="CU82" s="4"/>
      <c r="CV82" s="4"/>
      <c r="CW82" s="4"/>
      <c r="CX82" s="4"/>
      <c r="CY82" s="4"/>
      <c r="CZ82" s="4"/>
    </row>
    <row r="83" spans="1:104" s="2" customFormat="1" x14ac:dyDescent="0.2">
      <c r="A83" s="182" t="s">
        <v>105</v>
      </c>
      <c r="B83" s="184" t="s">
        <v>106</v>
      </c>
      <c r="C83" s="184" t="s">
        <v>107</v>
      </c>
      <c r="BR83" s="3"/>
      <c r="BS83" s="3"/>
      <c r="BT83" s="3"/>
      <c r="BU83" s="3"/>
      <c r="BV83" s="35"/>
      <c r="BW83" s="35"/>
      <c r="BX83" s="35"/>
      <c r="BY83" s="4"/>
      <c r="BZ83" s="4"/>
      <c r="CA83" s="4"/>
      <c r="CB83" s="4"/>
      <c r="CC83" s="4"/>
      <c r="CD83" s="4"/>
      <c r="CE83" s="4"/>
      <c r="CF83" s="4"/>
      <c r="CG83" s="4"/>
      <c r="CH83" s="4"/>
      <c r="CI83" s="4"/>
      <c r="CJ83" s="4"/>
      <c r="CK83" s="4"/>
      <c r="CL83" s="4"/>
      <c r="CM83" s="4"/>
      <c r="CN83" s="4"/>
      <c r="CO83" s="4"/>
      <c r="CP83" s="4"/>
      <c r="CQ83" s="4"/>
      <c r="CR83" s="4"/>
      <c r="CS83" s="4"/>
      <c r="CT83" s="4"/>
      <c r="CU83" s="4"/>
      <c r="CV83" s="5"/>
      <c r="CW83" s="5"/>
      <c r="CX83" s="5"/>
      <c r="CY83" s="5"/>
      <c r="CZ83" s="5"/>
    </row>
    <row r="84" spans="1:104" s="2" customFormat="1" x14ac:dyDescent="0.2">
      <c r="A84" s="183"/>
      <c r="B84" s="185"/>
      <c r="C84" s="186"/>
      <c r="BR84" s="3"/>
      <c r="BS84" s="3"/>
      <c r="BT84" s="3"/>
      <c r="BU84" s="3"/>
      <c r="BV84" s="35"/>
      <c r="BW84" s="35"/>
      <c r="BX84" s="35"/>
      <c r="BY84" s="4"/>
      <c r="BZ84" s="4"/>
      <c r="CA84" s="4"/>
      <c r="CB84" s="4"/>
      <c r="CC84" s="4"/>
      <c r="CD84" s="4"/>
      <c r="CE84" s="4"/>
      <c r="CF84" s="4"/>
      <c r="CG84" s="4"/>
      <c r="CH84" s="4"/>
      <c r="CI84" s="4"/>
      <c r="CJ84" s="4"/>
      <c r="CK84" s="4"/>
      <c r="CL84" s="4"/>
      <c r="CM84" s="4"/>
      <c r="CN84" s="4"/>
      <c r="CO84" s="4"/>
      <c r="CP84" s="4"/>
      <c r="CQ84" s="4"/>
      <c r="CR84" s="4"/>
      <c r="CS84" s="4"/>
      <c r="CT84" s="4"/>
      <c r="CU84" s="4"/>
      <c r="CV84" s="5"/>
      <c r="CW84" s="5"/>
      <c r="CX84" s="5"/>
      <c r="CY84" s="5"/>
      <c r="CZ84" s="5"/>
    </row>
    <row r="85" spans="1:104" s="2" customFormat="1" x14ac:dyDescent="0.2">
      <c r="A85" s="172" t="s">
        <v>99</v>
      </c>
      <c r="B85" s="177"/>
      <c r="C85" s="177"/>
      <c r="BR85" s="3"/>
      <c r="BS85" s="3"/>
      <c r="BT85" s="3"/>
      <c r="BU85" s="3"/>
      <c r="BV85" s="35"/>
      <c r="BW85" s="35"/>
      <c r="BX85" s="35"/>
      <c r="BY85" s="4"/>
      <c r="BZ85" s="4"/>
      <c r="CA85" s="4"/>
      <c r="CB85" s="4"/>
      <c r="CC85" s="4"/>
      <c r="CD85" s="4"/>
      <c r="CE85" s="4"/>
      <c r="CF85" s="4"/>
      <c r="CG85" s="4"/>
      <c r="CH85" s="4"/>
      <c r="CI85" s="4"/>
      <c r="CJ85" s="4"/>
      <c r="CK85" s="4"/>
      <c r="CL85" s="4"/>
      <c r="CM85" s="4"/>
      <c r="CN85" s="4"/>
      <c r="CO85" s="4"/>
      <c r="CP85" s="4"/>
      <c r="CQ85" s="4"/>
      <c r="CR85" s="4"/>
      <c r="CS85" s="4"/>
      <c r="CT85" s="4"/>
      <c r="CU85" s="4"/>
      <c r="CV85" s="5"/>
      <c r="CW85" s="5"/>
      <c r="CX85" s="5"/>
      <c r="CY85" s="5"/>
      <c r="CZ85" s="5"/>
    </row>
    <row r="194" spans="1:234" ht="12" customHeight="1" x14ac:dyDescent="0.2"/>
    <row r="195" spans="1:234" s="178" customFormat="1" x14ac:dyDescent="0.2">
      <c r="A195" s="178">
        <f>SUM(C10:C36,C48,C52:C61,C66:C71,B76:B77,B81,B85:C85)</f>
        <v>27094</v>
      </c>
      <c r="B195" s="178">
        <f>SUM(CG7:CO85)</f>
        <v>0</v>
      </c>
      <c r="BW195" s="179"/>
      <c r="BX195" s="179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95"/>
  <sheetViews>
    <sheetView topLeftCell="A49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",[2]NOMBRE!B2," - ","( ",[2]NOMBRE!C2,[2]NOMBRE!D2,[2]NOMBRE!E2,[2]NOMBRE!F2,[2]NOMBRE!G2," )")</f>
        <v>COMUNA: LINARES - ( 07401 )</v>
      </c>
    </row>
    <row r="3" spans="1:234" ht="16.350000000000001" customHeight="1" x14ac:dyDescent="0.2">
      <c r="A3" s="1" t="str">
        <f>CONCATENATE("ESTABLECIMIENTO/ESTRATEGIA: ",[2]NOMBRE!B3," - ","( ",[2]NOMBRE!C3,[2]NOMBRE!D3,[2]NOMBRE!E3,[2]NOMBRE!F3,[2]NOMBRE!G3,[2]NOMBRE!H3,"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",[2]NOMBRE!B6," - ","( ",[2]NOMBRE!C6,[2]NOMBRE!D6," )")</f>
        <v>MES: ENERO - ( 01 )</v>
      </c>
    </row>
    <row r="5" spans="1:234" ht="16.350000000000001" customHeight="1" x14ac:dyDescent="0.2">
      <c r="A5" s="1" t="str">
        <f>CONCATENATE("AÑO: ",[2]NOMBRE!B7)</f>
        <v>AÑO: 2020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87" t="s">
        <v>3</v>
      </c>
      <c r="B9" s="188"/>
      <c r="C9" s="87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11" t="s">
        <v>16</v>
      </c>
      <c r="B10" s="212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28" t="s">
        <v>17</v>
      </c>
      <c r="B11" s="231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28" t="s">
        <v>18</v>
      </c>
      <c r="B12" s="231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28" t="s">
        <v>19</v>
      </c>
      <c r="B13" s="231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28" t="s">
        <v>20</v>
      </c>
      <c r="B14" s="231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28" t="s">
        <v>21</v>
      </c>
      <c r="B15" s="231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28" t="s">
        <v>22</v>
      </c>
      <c r="B16" s="231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28" t="s">
        <v>23</v>
      </c>
      <c r="B17" s="231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28" t="s">
        <v>24</v>
      </c>
      <c r="B18" s="229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28" t="s">
        <v>25</v>
      </c>
      <c r="B19" s="231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28" t="s">
        <v>26</v>
      </c>
      <c r="B20" s="231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28" t="s">
        <v>27</v>
      </c>
      <c r="B21" s="231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28" t="s">
        <v>28</v>
      </c>
      <c r="B22" s="231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28" t="s">
        <v>29</v>
      </c>
      <c r="B23" s="229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28" t="s">
        <v>30</v>
      </c>
      <c r="B24" s="229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17.25" customHeight="1" x14ac:dyDescent="0.2">
      <c r="A25" s="228" t="s">
        <v>31</v>
      </c>
      <c r="B25" s="229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28" t="s">
        <v>32</v>
      </c>
      <c r="B26" s="231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28" t="s">
        <v>33</v>
      </c>
      <c r="B27" s="229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11" t="s">
        <v>34</v>
      </c>
      <c r="B28" s="230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11" t="s">
        <v>35</v>
      </c>
      <c r="B29" s="212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28" t="s">
        <v>36</v>
      </c>
      <c r="B30" s="231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32" t="s">
        <v>37</v>
      </c>
      <c r="B31" s="233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34" t="s">
        <v>38</v>
      </c>
      <c r="B32" s="5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35"/>
      <c r="B33" s="57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58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35"/>
      <c r="B34" s="57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58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35"/>
      <c r="B35" s="57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6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36"/>
      <c r="B36" s="6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6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187" t="s">
        <v>3</v>
      </c>
      <c r="B38" s="189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37" t="s">
        <v>47</v>
      </c>
      <c r="B39" s="238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28" t="s">
        <v>48</v>
      </c>
      <c r="B40" s="229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28" t="s">
        <v>49</v>
      </c>
      <c r="B41" s="229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28" t="s">
        <v>50</v>
      </c>
      <c r="B42" s="229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27" t="s">
        <v>51</v>
      </c>
      <c r="B43" s="88" t="s">
        <v>52</v>
      </c>
      <c r="C43" s="89">
        <f t="shared" si="6"/>
        <v>56</v>
      </c>
      <c r="D43" s="76">
        <v>56</v>
      </c>
      <c r="E43" s="77"/>
      <c r="F43" s="78"/>
      <c r="G43" s="79"/>
      <c r="H43" s="90"/>
      <c r="I43" s="90"/>
      <c r="J43" s="90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27"/>
      <c r="B44" s="91" t="s">
        <v>53</v>
      </c>
      <c r="C44" s="23">
        <f t="shared" si="6"/>
        <v>0</v>
      </c>
      <c r="D44" s="65"/>
      <c r="E44" s="82"/>
      <c r="F44" s="83"/>
      <c r="G44" s="84"/>
      <c r="H44" s="90"/>
      <c r="I44" s="90"/>
      <c r="J44" s="90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27"/>
      <c r="B45" s="92" t="s">
        <v>54</v>
      </c>
      <c r="C45" s="45">
        <f t="shared" si="6"/>
        <v>0</v>
      </c>
      <c r="D45" s="93"/>
      <c r="E45" s="94"/>
      <c r="F45" s="95"/>
      <c r="G45" s="96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11" t="s">
        <v>55</v>
      </c>
      <c r="B46" s="212"/>
      <c r="C46" s="89">
        <f>SUM(D46:G46)</f>
        <v>0</v>
      </c>
      <c r="D46" s="76"/>
      <c r="E46" s="77"/>
      <c r="F46" s="78"/>
      <c r="G46" s="97"/>
      <c r="H46" s="98"/>
      <c r="I46" s="98"/>
      <c r="J46" s="98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13" t="s">
        <v>56</v>
      </c>
      <c r="B47" s="214"/>
      <c r="C47" s="45">
        <f>SUM(D47:G47)</f>
        <v>605</v>
      </c>
      <c r="D47" s="93">
        <v>302</v>
      </c>
      <c r="E47" s="94"/>
      <c r="F47" s="99"/>
      <c r="G47" s="100">
        <v>303</v>
      </c>
      <c r="H47" s="101"/>
      <c r="I47" s="101"/>
      <c r="J47" s="101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15" t="s">
        <v>4</v>
      </c>
      <c r="B48" s="216"/>
      <c r="C48" s="102">
        <f t="shared" ref="C48:J48" si="7">SUM(C39:C47)</f>
        <v>661</v>
      </c>
      <c r="D48" s="102">
        <f>SUM(D39:D47)</f>
        <v>358</v>
      </c>
      <c r="E48" s="103">
        <f t="shared" si="7"/>
        <v>0</v>
      </c>
      <c r="F48" s="104">
        <f t="shared" si="7"/>
        <v>0</v>
      </c>
      <c r="G48" s="105">
        <f>SUM(G46:G47)</f>
        <v>303</v>
      </c>
      <c r="H48" s="106">
        <f t="shared" si="7"/>
        <v>0</v>
      </c>
      <c r="I48" s="106">
        <f t="shared" si="7"/>
        <v>0</v>
      </c>
      <c r="J48" s="106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7" t="s">
        <v>57</v>
      </c>
      <c r="B49" s="108"/>
      <c r="C49" s="109"/>
      <c r="D49" s="109"/>
      <c r="E49" s="109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10" t="s">
        <v>58</v>
      </c>
      <c r="B50" s="111"/>
      <c r="C50" s="111"/>
      <c r="D50" s="111"/>
      <c r="E50" s="111"/>
      <c r="F50" s="112"/>
      <c r="G50" s="112"/>
      <c r="H50" s="112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187" t="s">
        <v>3</v>
      </c>
      <c r="B51" s="189"/>
      <c r="C51" s="87" t="s">
        <v>4</v>
      </c>
      <c r="D51" s="113" t="s">
        <v>59</v>
      </c>
      <c r="E51" s="114" t="s">
        <v>60</v>
      </c>
      <c r="F51" s="22" t="s">
        <v>61</v>
      </c>
      <c r="G51" s="13"/>
      <c r="H51" s="115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17" t="s">
        <v>62</v>
      </c>
      <c r="B52" s="218"/>
      <c r="C52" s="116">
        <f t="shared" ref="C52:C58" si="8">SUM(D52:E52)</f>
        <v>88</v>
      </c>
      <c r="D52" s="76">
        <v>51</v>
      </c>
      <c r="E52" s="78">
        <v>37</v>
      </c>
      <c r="F52" s="117"/>
      <c r="G52" s="118"/>
      <c r="H52" s="119"/>
      <c r="I52" s="120"/>
      <c r="J52" s="118"/>
      <c r="K52" s="118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19" t="s">
        <v>63</v>
      </c>
      <c r="B53" s="220"/>
      <c r="C53" s="121">
        <f t="shared" si="8"/>
        <v>32</v>
      </c>
      <c r="D53" s="122">
        <v>17</v>
      </c>
      <c r="E53" s="123">
        <v>15</v>
      </c>
      <c r="F53" s="124"/>
      <c r="G53" s="118"/>
      <c r="H53" s="119"/>
      <c r="I53" s="120"/>
      <c r="J53" s="118"/>
      <c r="K53" s="118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21" t="s">
        <v>38</v>
      </c>
      <c r="B54" s="125" t="s">
        <v>64</v>
      </c>
      <c r="C54" s="116">
        <f t="shared" si="8"/>
        <v>0</v>
      </c>
      <c r="D54" s="76"/>
      <c r="E54" s="78"/>
      <c r="F54" s="126"/>
      <c r="G54" s="118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22"/>
      <c r="B55" s="127" t="s">
        <v>65</v>
      </c>
      <c r="C55" s="128">
        <f t="shared" si="8"/>
        <v>95</v>
      </c>
      <c r="D55" s="93">
        <v>60</v>
      </c>
      <c r="E55" s="99">
        <v>35</v>
      </c>
      <c r="F55" s="129">
        <v>11</v>
      </c>
      <c r="G55" s="118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23" t="s">
        <v>66</v>
      </c>
      <c r="B56" s="224"/>
      <c r="C56" s="130">
        <f t="shared" si="8"/>
        <v>0</v>
      </c>
      <c r="D56" s="131"/>
      <c r="E56" s="132"/>
      <c r="F56" s="133"/>
      <c r="G56" s="118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25" t="s">
        <v>67</v>
      </c>
      <c r="B57" s="225"/>
      <c r="C57" s="116">
        <f t="shared" si="8"/>
        <v>99</v>
      </c>
      <c r="D57" s="76">
        <v>55</v>
      </c>
      <c r="E57" s="134">
        <v>44</v>
      </c>
      <c r="F57" s="117"/>
      <c r="G57" s="11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23.1" customHeight="1" x14ac:dyDescent="0.2">
      <c r="A58" s="223" t="s">
        <v>68</v>
      </c>
      <c r="B58" s="224"/>
      <c r="C58" s="135">
        <f t="shared" si="8"/>
        <v>0</v>
      </c>
      <c r="D58" s="65"/>
      <c r="E58" s="136"/>
      <c r="F58" s="137"/>
      <c r="G58" s="118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26" t="s">
        <v>69</v>
      </c>
      <c r="B59" s="226"/>
      <c r="C59" s="138">
        <f>D59</f>
        <v>0</v>
      </c>
      <c r="D59" s="65"/>
      <c r="E59" s="139"/>
      <c r="F59" s="137"/>
      <c r="G59" s="118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10" t="s">
        <v>70</v>
      </c>
      <c r="B60" s="210"/>
      <c r="C60" s="138">
        <f>D60</f>
        <v>0</v>
      </c>
      <c r="D60" s="65"/>
      <c r="E60" s="139"/>
      <c r="F60" s="140"/>
      <c r="G60" s="118"/>
      <c r="H60" s="120"/>
      <c r="I60" s="118"/>
      <c r="J60" s="118"/>
      <c r="K60" s="118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192" t="s">
        <v>71</v>
      </c>
      <c r="B61" s="192"/>
      <c r="C61" s="141">
        <f>+F61</f>
        <v>0</v>
      </c>
      <c r="D61" s="142"/>
      <c r="E61" s="143"/>
      <c r="F61" s="144"/>
      <c r="G61" s="118" t="str">
        <f>CA61&amp;CB61</f>
        <v/>
      </c>
      <c r="H61" s="120"/>
      <c r="I61" s="118"/>
      <c r="J61" s="118"/>
      <c r="K61" s="118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10" t="s">
        <v>72</v>
      </c>
      <c r="B62" s="111"/>
      <c r="C62" s="111"/>
      <c r="D62" s="111"/>
      <c r="E62" s="111"/>
      <c r="F62" s="111"/>
      <c r="G62" s="145"/>
      <c r="H62" s="146"/>
      <c r="I62" s="120"/>
      <c r="J62" s="118"/>
      <c r="K62" s="118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193" t="s">
        <v>73</v>
      </c>
      <c r="B63" s="194"/>
      <c r="C63" s="199" t="s">
        <v>74</v>
      </c>
      <c r="D63" s="199"/>
      <c r="E63" s="199"/>
      <c r="F63" s="199"/>
      <c r="G63" s="200"/>
      <c r="H63" s="201" t="s">
        <v>75</v>
      </c>
      <c r="I63" s="202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195"/>
      <c r="B64" s="196"/>
      <c r="C64" s="193" t="s">
        <v>4</v>
      </c>
      <c r="D64" s="187" t="s">
        <v>76</v>
      </c>
      <c r="E64" s="188"/>
      <c r="F64" s="189"/>
      <c r="G64" s="204" t="s">
        <v>77</v>
      </c>
      <c r="H64" s="203"/>
      <c r="I64" s="202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197"/>
      <c r="B65" s="198"/>
      <c r="C65" s="197"/>
      <c r="D65" s="113" t="s">
        <v>78</v>
      </c>
      <c r="E65" s="16" t="s">
        <v>79</v>
      </c>
      <c r="F65" s="147" t="s">
        <v>80</v>
      </c>
      <c r="G65" s="205"/>
      <c r="H65" s="148" t="s">
        <v>81</v>
      </c>
      <c r="I65" s="87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06" t="s">
        <v>83</v>
      </c>
      <c r="B66" s="207"/>
      <c r="C66" s="149">
        <f>SUM(D66:F66)</f>
        <v>0</v>
      </c>
      <c r="D66" s="76"/>
      <c r="E66" s="77"/>
      <c r="F66" s="150"/>
      <c r="G66" s="151"/>
      <c r="H66" s="126"/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08" t="s">
        <v>84</v>
      </c>
      <c r="B67" s="209"/>
      <c r="C67" s="153">
        <f t="shared" ref="C67:C71" si="9">SUM(D67:F67)</f>
        <v>0</v>
      </c>
      <c r="D67" s="65"/>
      <c r="E67" s="82"/>
      <c r="F67" s="154"/>
      <c r="G67" s="155"/>
      <c r="H67" s="137"/>
      <c r="I67" s="15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08" t="s">
        <v>85</v>
      </c>
      <c r="B68" s="209"/>
      <c r="C68" s="153">
        <f t="shared" si="9"/>
        <v>0</v>
      </c>
      <c r="D68" s="65"/>
      <c r="E68" s="82"/>
      <c r="F68" s="154"/>
      <c r="G68" s="155"/>
      <c r="H68" s="137"/>
      <c r="I68" s="15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08" t="s">
        <v>86</v>
      </c>
      <c r="B69" s="209"/>
      <c r="C69" s="153">
        <f t="shared" si="9"/>
        <v>0</v>
      </c>
      <c r="D69" s="65"/>
      <c r="E69" s="82"/>
      <c r="F69" s="154"/>
      <c r="G69" s="155"/>
      <c r="H69" s="137"/>
      <c r="I69" s="15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08" t="s">
        <v>87</v>
      </c>
      <c r="B70" s="209"/>
      <c r="C70" s="153">
        <f t="shared" si="9"/>
        <v>0</v>
      </c>
      <c r="D70" s="65"/>
      <c r="E70" s="82"/>
      <c r="F70" s="154"/>
      <c r="G70" s="155"/>
      <c r="H70" s="137"/>
      <c r="I70" s="15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190" t="s">
        <v>88</v>
      </c>
      <c r="B71" s="191"/>
      <c r="C71" s="157">
        <f t="shared" si="9"/>
        <v>0</v>
      </c>
      <c r="D71" s="93"/>
      <c r="E71" s="94"/>
      <c r="F71" s="158"/>
      <c r="G71" s="159"/>
      <c r="H71" s="129"/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1" t="s">
        <v>90</v>
      </c>
      <c r="B73" s="162"/>
      <c r="C73" s="162"/>
      <c r="D73" s="162"/>
      <c r="E73" s="162"/>
      <c r="F73" s="163"/>
      <c r="G73" s="16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82" t="s">
        <v>91</v>
      </c>
      <c r="B74" s="182" t="s">
        <v>92</v>
      </c>
      <c r="C74" s="187" t="s">
        <v>93</v>
      </c>
      <c r="D74" s="188"/>
      <c r="E74" s="188"/>
      <c r="F74" s="188"/>
      <c r="G74" s="18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183"/>
      <c r="B75" s="183"/>
      <c r="C75" s="113" t="s">
        <v>94</v>
      </c>
      <c r="D75" s="164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5" t="s">
        <v>99</v>
      </c>
      <c r="B76" s="166">
        <f>SUM(C76:G76)</f>
        <v>0</v>
      </c>
      <c r="C76" s="76"/>
      <c r="D76" s="167"/>
      <c r="E76" s="167"/>
      <c r="F76" s="167"/>
      <c r="G76" s="16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69" t="s">
        <v>53</v>
      </c>
      <c r="B77" s="170">
        <f>SUM(C77:G77)</f>
        <v>0</v>
      </c>
      <c r="C77" s="93"/>
      <c r="D77" s="95"/>
      <c r="E77" s="95"/>
      <c r="F77" s="95"/>
      <c r="G77" s="17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1" t="s">
        <v>100</v>
      </c>
      <c r="B78" s="162"/>
      <c r="C78" s="162"/>
      <c r="D78" s="162"/>
      <c r="E78" s="162"/>
      <c r="F78" s="163"/>
      <c r="G78" s="163"/>
    </row>
    <row r="79" spans="1:234" ht="21" customHeight="1" x14ac:dyDescent="0.2">
      <c r="A79" s="182" t="s">
        <v>91</v>
      </c>
      <c r="B79" s="182" t="s">
        <v>101</v>
      </c>
      <c r="C79" s="187" t="s">
        <v>102</v>
      </c>
      <c r="D79" s="188"/>
      <c r="E79" s="188"/>
      <c r="F79" s="188"/>
      <c r="G79" s="189"/>
    </row>
    <row r="80" spans="1:234" ht="21" customHeight="1" x14ac:dyDescent="0.2">
      <c r="A80" s="183"/>
      <c r="B80" s="183"/>
      <c r="C80" s="113" t="s">
        <v>94</v>
      </c>
      <c r="D80" s="164" t="s">
        <v>95</v>
      </c>
      <c r="E80" s="16" t="s">
        <v>96</v>
      </c>
      <c r="F80" s="16" t="s">
        <v>97</v>
      </c>
      <c r="G80" s="147" t="s">
        <v>98</v>
      </c>
    </row>
    <row r="81" spans="1:234" ht="25.5" customHeight="1" x14ac:dyDescent="0.2">
      <c r="A81" s="172" t="s">
        <v>103</v>
      </c>
      <c r="B81" s="173">
        <f>SUM(C81:G81)</f>
        <v>0</v>
      </c>
      <c r="C81" s="174"/>
      <c r="D81" s="175"/>
      <c r="E81" s="175"/>
      <c r="F81" s="175"/>
      <c r="G81" s="176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</row>
    <row r="82" spans="1:234" ht="28.5" customHeight="1" x14ac:dyDescent="0.2">
      <c r="A82" s="161" t="s">
        <v>104</v>
      </c>
      <c r="B82" s="162"/>
      <c r="C82" s="162"/>
      <c r="D82" s="162"/>
      <c r="E82" s="162"/>
      <c r="F82" s="163"/>
      <c r="G82" s="163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</row>
    <row r="83" spans="1:234" ht="18" customHeight="1" x14ac:dyDescent="0.2">
      <c r="A83" s="182" t="s">
        <v>105</v>
      </c>
      <c r="B83" s="184" t="s">
        <v>106</v>
      </c>
      <c r="C83" s="184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</row>
    <row r="84" spans="1:234" ht="27.75" customHeight="1" x14ac:dyDescent="0.2">
      <c r="A84" s="183"/>
      <c r="B84" s="185"/>
      <c r="C84" s="186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</row>
    <row r="85" spans="1:234" ht="27.75" customHeight="1" x14ac:dyDescent="0.2">
      <c r="A85" s="172" t="s">
        <v>99</v>
      </c>
      <c r="B85" s="177"/>
      <c r="C85" s="177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</row>
    <row r="194" spans="1:234" ht="12" customHeight="1" x14ac:dyDescent="0.2"/>
    <row r="195" spans="1:234" s="178" customFormat="1" x14ac:dyDescent="0.2">
      <c r="A195" s="178">
        <f>SUM(C10:C36,C48,C52:C61,C66:C71,B76:B77,B81,B85:C85)</f>
        <v>975</v>
      </c>
      <c r="B195" s="178">
        <f>SUM(CG7:CO85)</f>
        <v>0</v>
      </c>
      <c r="BW195" s="179"/>
      <c r="BX195" s="179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95"/>
  <sheetViews>
    <sheetView topLeftCell="A46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",[3]NOMBRE!B2," - ","( ",[3]NOMBRE!C2,[3]NOMBRE!D2,[3]NOMBRE!E2,[3]NOMBRE!F2,[3]NOMBRE!G2," )")</f>
        <v>COMUNA: LINARES - ( 07401 )</v>
      </c>
    </row>
    <row r="3" spans="1:234" ht="16.350000000000001" customHeight="1" x14ac:dyDescent="0.2">
      <c r="A3" s="1" t="str">
        <f>CONCATENATE("ESTABLECIMIENTO/ESTRATEGIA: ",[3]NOMBRE!B3," - ","( ",[3]NOMBRE!C3,[3]NOMBRE!D3,[3]NOMBRE!E3,[3]NOMBRE!F3,[3]NOMBRE!G3,[3]NOMBRE!H3,"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",[3]NOMBRE!B6," - ","( ",[3]NOMBRE!C6,[3]NOMBRE!D6," )")</f>
        <v>MES: FEBRERO - ( 02 )</v>
      </c>
    </row>
    <row r="5" spans="1:234" ht="16.350000000000001" customHeight="1" x14ac:dyDescent="0.2">
      <c r="A5" s="1" t="str">
        <f>CONCATENATE("AÑO: ",[3]NOMBRE!B7)</f>
        <v>AÑO: 2020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87" t="s">
        <v>3</v>
      </c>
      <c r="B9" s="188"/>
      <c r="C9" s="87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11" t="s">
        <v>16</v>
      </c>
      <c r="B10" s="212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28" t="s">
        <v>17</v>
      </c>
      <c r="B11" s="231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28" t="s">
        <v>18</v>
      </c>
      <c r="B12" s="231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28" t="s">
        <v>19</v>
      </c>
      <c r="B13" s="231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28" t="s">
        <v>20</v>
      </c>
      <c r="B14" s="231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28" t="s">
        <v>21</v>
      </c>
      <c r="B15" s="231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28" t="s">
        <v>22</v>
      </c>
      <c r="B16" s="231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28" t="s">
        <v>23</v>
      </c>
      <c r="B17" s="231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28" t="s">
        <v>24</v>
      </c>
      <c r="B18" s="229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28" t="s">
        <v>25</v>
      </c>
      <c r="B19" s="231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28" t="s">
        <v>26</v>
      </c>
      <c r="B20" s="231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28" t="s">
        <v>27</v>
      </c>
      <c r="B21" s="231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28" t="s">
        <v>28</v>
      </c>
      <c r="B22" s="231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28" t="s">
        <v>29</v>
      </c>
      <c r="B23" s="229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28" t="s">
        <v>30</v>
      </c>
      <c r="B24" s="229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17.25" customHeight="1" x14ac:dyDescent="0.2">
      <c r="A25" s="228" t="s">
        <v>31</v>
      </c>
      <c r="B25" s="229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28" t="s">
        <v>32</v>
      </c>
      <c r="B26" s="231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28" t="s">
        <v>33</v>
      </c>
      <c r="B27" s="229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11" t="s">
        <v>34</v>
      </c>
      <c r="B28" s="230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11" t="s">
        <v>35</v>
      </c>
      <c r="B29" s="212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28" t="s">
        <v>36</v>
      </c>
      <c r="B30" s="231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32" t="s">
        <v>37</v>
      </c>
      <c r="B31" s="233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34" t="s">
        <v>38</v>
      </c>
      <c r="B32" s="5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35"/>
      <c r="B33" s="57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58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35"/>
      <c r="B34" s="57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58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35"/>
      <c r="B35" s="57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6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36"/>
      <c r="B36" s="6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6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187" t="s">
        <v>3</v>
      </c>
      <c r="B38" s="189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37" t="s">
        <v>47</v>
      </c>
      <c r="B39" s="238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28" t="s">
        <v>48</v>
      </c>
      <c r="B40" s="229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28" t="s">
        <v>49</v>
      </c>
      <c r="B41" s="229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28" t="s">
        <v>50</v>
      </c>
      <c r="B42" s="229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27" t="s">
        <v>51</v>
      </c>
      <c r="B43" s="88" t="s">
        <v>52</v>
      </c>
      <c r="C43" s="89">
        <f t="shared" si="6"/>
        <v>0</v>
      </c>
      <c r="D43" s="76"/>
      <c r="E43" s="77"/>
      <c r="F43" s="78"/>
      <c r="G43" s="79"/>
      <c r="H43" s="90"/>
      <c r="I43" s="90"/>
      <c r="J43" s="90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27"/>
      <c r="B44" s="91" t="s">
        <v>53</v>
      </c>
      <c r="C44" s="23">
        <f t="shared" si="6"/>
        <v>0</v>
      </c>
      <c r="D44" s="65"/>
      <c r="E44" s="82"/>
      <c r="F44" s="83"/>
      <c r="G44" s="84"/>
      <c r="H44" s="90"/>
      <c r="I44" s="90"/>
      <c r="J44" s="90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27"/>
      <c r="B45" s="92" t="s">
        <v>54</v>
      </c>
      <c r="C45" s="45">
        <f t="shared" si="6"/>
        <v>0</v>
      </c>
      <c r="D45" s="93"/>
      <c r="E45" s="94"/>
      <c r="F45" s="95"/>
      <c r="G45" s="96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11" t="s">
        <v>55</v>
      </c>
      <c r="B46" s="212"/>
      <c r="C46" s="89">
        <f>SUM(D46:G46)</f>
        <v>0</v>
      </c>
      <c r="D46" s="76"/>
      <c r="E46" s="77"/>
      <c r="F46" s="78"/>
      <c r="G46" s="97"/>
      <c r="H46" s="98"/>
      <c r="I46" s="98"/>
      <c r="J46" s="98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13" t="s">
        <v>56</v>
      </c>
      <c r="B47" s="214"/>
      <c r="C47" s="45">
        <f>SUM(D47:G47)</f>
        <v>647</v>
      </c>
      <c r="D47" s="93">
        <v>327</v>
      </c>
      <c r="E47" s="94">
        <v>8</v>
      </c>
      <c r="F47" s="99"/>
      <c r="G47" s="100">
        <v>312</v>
      </c>
      <c r="H47" s="101"/>
      <c r="I47" s="101"/>
      <c r="J47" s="101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15" t="s">
        <v>4</v>
      </c>
      <c r="B48" s="216"/>
      <c r="C48" s="102">
        <f t="shared" ref="C48:J48" si="7">SUM(C39:C47)</f>
        <v>647</v>
      </c>
      <c r="D48" s="102">
        <f>SUM(D39:D47)</f>
        <v>327</v>
      </c>
      <c r="E48" s="103">
        <f t="shared" si="7"/>
        <v>8</v>
      </c>
      <c r="F48" s="104">
        <f t="shared" si="7"/>
        <v>0</v>
      </c>
      <c r="G48" s="105">
        <f>SUM(G46:G47)</f>
        <v>312</v>
      </c>
      <c r="H48" s="106">
        <f t="shared" si="7"/>
        <v>0</v>
      </c>
      <c r="I48" s="106">
        <f t="shared" si="7"/>
        <v>0</v>
      </c>
      <c r="J48" s="106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7" t="s">
        <v>57</v>
      </c>
      <c r="B49" s="108"/>
      <c r="C49" s="109"/>
      <c r="D49" s="109"/>
      <c r="E49" s="109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10" t="s">
        <v>58</v>
      </c>
      <c r="B50" s="111"/>
      <c r="C50" s="111"/>
      <c r="D50" s="111"/>
      <c r="E50" s="111"/>
      <c r="F50" s="112"/>
      <c r="G50" s="112"/>
      <c r="H50" s="112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187" t="s">
        <v>3</v>
      </c>
      <c r="B51" s="189"/>
      <c r="C51" s="87" t="s">
        <v>4</v>
      </c>
      <c r="D51" s="113" t="s">
        <v>59</v>
      </c>
      <c r="E51" s="114" t="s">
        <v>60</v>
      </c>
      <c r="F51" s="22" t="s">
        <v>61</v>
      </c>
      <c r="G51" s="13"/>
      <c r="H51" s="115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17" t="s">
        <v>62</v>
      </c>
      <c r="B52" s="218"/>
      <c r="C52" s="116">
        <f t="shared" ref="C52:C58" si="8">SUM(D52:E52)</f>
        <v>60</v>
      </c>
      <c r="D52" s="76">
        <v>38</v>
      </c>
      <c r="E52" s="78">
        <v>22</v>
      </c>
      <c r="F52" s="117"/>
      <c r="G52" s="118"/>
      <c r="H52" s="119"/>
      <c r="I52" s="120"/>
      <c r="J52" s="118"/>
      <c r="K52" s="118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19" t="s">
        <v>63</v>
      </c>
      <c r="B53" s="220"/>
      <c r="C53" s="121">
        <f t="shared" si="8"/>
        <v>12</v>
      </c>
      <c r="D53" s="122">
        <v>8</v>
      </c>
      <c r="E53" s="123">
        <v>4</v>
      </c>
      <c r="F53" s="124"/>
      <c r="G53" s="118"/>
      <c r="H53" s="119"/>
      <c r="I53" s="120"/>
      <c r="J53" s="118"/>
      <c r="K53" s="118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21" t="s">
        <v>38</v>
      </c>
      <c r="B54" s="125" t="s">
        <v>64</v>
      </c>
      <c r="C54" s="116">
        <f t="shared" si="8"/>
        <v>0</v>
      </c>
      <c r="D54" s="76"/>
      <c r="E54" s="78"/>
      <c r="F54" s="126"/>
      <c r="G54" s="118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22"/>
      <c r="B55" s="127" t="s">
        <v>65</v>
      </c>
      <c r="C55" s="128">
        <f t="shared" si="8"/>
        <v>168</v>
      </c>
      <c r="D55" s="93">
        <v>98</v>
      </c>
      <c r="E55" s="99">
        <v>70</v>
      </c>
      <c r="F55" s="129">
        <v>13</v>
      </c>
      <c r="G55" s="118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23" t="s">
        <v>66</v>
      </c>
      <c r="B56" s="224"/>
      <c r="C56" s="130">
        <f t="shared" si="8"/>
        <v>0</v>
      </c>
      <c r="D56" s="131"/>
      <c r="E56" s="132"/>
      <c r="F56" s="133"/>
      <c r="G56" s="118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25" t="s">
        <v>67</v>
      </c>
      <c r="B57" s="225"/>
      <c r="C57" s="116">
        <f t="shared" si="8"/>
        <v>103</v>
      </c>
      <c r="D57" s="76">
        <v>58</v>
      </c>
      <c r="E57" s="134">
        <v>45</v>
      </c>
      <c r="F57" s="117"/>
      <c r="G57" s="11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23.1" customHeight="1" x14ac:dyDescent="0.2">
      <c r="A58" s="223" t="s">
        <v>68</v>
      </c>
      <c r="B58" s="224"/>
      <c r="C58" s="135">
        <f t="shared" si="8"/>
        <v>0</v>
      </c>
      <c r="D58" s="65"/>
      <c r="E58" s="136"/>
      <c r="F58" s="137"/>
      <c r="G58" s="118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26" t="s">
        <v>69</v>
      </c>
      <c r="B59" s="226"/>
      <c r="C59" s="138">
        <f>D59</f>
        <v>0</v>
      </c>
      <c r="D59" s="65"/>
      <c r="E59" s="139"/>
      <c r="F59" s="137"/>
      <c r="G59" s="118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10" t="s">
        <v>70</v>
      </c>
      <c r="B60" s="210"/>
      <c r="C60" s="138">
        <f>D60</f>
        <v>0</v>
      </c>
      <c r="D60" s="65"/>
      <c r="E60" s="139"/>
      <c r="F60" s="140"/>
      <c r="G60" s="118"/>
      <c r="H60" s="120"/>
      <c r="I60" s="118"/>
      <c r="J60" s="118"/>
      <c r="K60" s="118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192" t="s">
        <v>71</v>
      </c>
      <c r="B61" s="192"/>
      <c r="C61" s="141">
        <f>+F61</f>
        <v>0</v>
      </c>
      <c r="D61" s="142"/>
      <c r="E61" s="143"/>
      <c r="F61" s="144"/>
      <c r="G61" s="118" t="str">
        <f>CA61&amp;CB61</f>
        <v/>
      </c>
      <c r="H61" s="120"/>
      <c r="I61" s="118"/>
      <c r="J61" s="118"/>
      <c r="K61" s="118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10" t="s">
        <v>72</v>
      </c>
      <c r="B62" s="111"/>
      <c r="C62" s="111"/>
      <c r="D62" s="111"/>
      <c r="E62" s="111"/>
      <c r="F62" s="111"/>
      <c r="G62" s="145"/>
      <c r="H62" s="146"/>
      <c r="I62" s="120"/>
      <c r="J62" s="118"/>
      <c r="K62" s="118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193" t="s">
        <v>73</v>
      </c>
      <c r="B63" s="194"/>
      <c r="C63" s="199" t="s">
        <v>74</v>
      </c>
      <c r="D63" s="199"/>
      <c r="E63" s="199"/>
      <c r="F63" s="199"/>
      <c r="G63" s="200"/>
      <c r="H63" s="201" t="s">
        <v>75</v>
      </c>
      <c r="I63" s="202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195"/>
      <c r="B64" s="196"/>
      <c r="C64" s="193" t="s">
        <v>4</v>
      </c>
      <c r="D64" s="187" t="s">
        <v>76</v>
      </c>
      <c r="E64" s="188"/>
      <c r="F64" s="189"/>
      <c r="G64" s="204" t="s">
        <v>77</v>
      </c>
      <c r="H64" s="203"/>
      <c r="I64" s="202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197"/>
      <c r="B65" s="198"/>
      <c r="C65" s="197"/>
      <c r="D65" s="113" t="s">
        <v>78</v>
      </c>
      <c r="E65" s="16" t="s">
        <v>79</v>
      </c>
      <c r="F65" s="147" t="s">
        <v>80</v>
      </c>
      <c r="G65" s="205"/>
      <c r="H65" s="148" t="s">
        <v>81</v>
      </c>
      <c r="I65" s="87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06" t="s">
        <v>83</v>
      </c>
      <c r="B66" s="207"/>
      <c r="C66" s="149">
        <f>SUM(D66:F66)</f>
        <v>0</v>
      </c>
      <c r="D66" s="76"/>
      <c r="E66" s="77"/>
      <c r="F66" s="150"/>
      <c r="G66" s="151"/>
      <c r="H66" s="126"/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08" t="s">
        <v>84</v>
      </c>
      <c r="B67" s="209"/>
      <c r="C67" s="153">
        <f t="shared" ref="C67:C71" si="9">SUM(D67:F67)</f>
        <v>0</v>
      </c>
      <c r="D67" s="65"/>
      <c r="E67" s="82"/>
      <c r="F67" s="154"/>
      <c r="G67" s="155"/>
      <c r="H67" s="137"/>
      <c r="I67" s="15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08" t="s">
        <v>85</v>
      </c>
      <c r="B68" s="209"/>
      <c r="C68" s="153">
        <f t="shared" si="9"/>
        <v>0</v>
      </c>
      <c r="D68" s="65"/>
      <c r="E68" s="82"/>
      <c r="F68" s="154"/>
      <c r="G68" s="155"/>
      <c r="H68" s="137"/>
      <c r="I68" s="15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08" t="s">
        <v>86</v>
      </c>
      <c r="B69" s="209"/>
      <c r="C69" s="153">
        <f t="shared" si="9"/>
        <v>0</v>
      </c>
      <c r="D69" s="65"/>
      <c r="E69" s="82"/>
      <c r="F69" s="154"/>
      <c r="G69" s="155"/>
      <c r="H69" s="137"/>
      <c r="I69" s="15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08" t="s">
        <v>87</v>
      </c>
      <c r="B70" s="209"/>
      <c r="C70" s="153">
        <f t="shared" si="9"/>
        <v>0</v>
      </c>
      <c r="D70" s="65"/>
      <c r="E70" s="82"/>
      <c r="F70" s="154"/>
      <c r="G70" s="155"/>
      <c r="H70" s="137"/>
      <c r="I70" s="15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190" t="s">
        <v>88</v>
      </c>
      <c r="B71" s="191"/>
      <c r="C71" s="157">
        <f t="shared" si="9"/>
        <v>0</v>
      </c>
      <c r="D71" s="93"/>
      <c r="E71" s="94"/>
      <c r="F71" s="158"/>
      <c r="G71" s="159"/>
      <c r="H71" s="129"/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1" t="s">
        <v>90</v>
      </c>
      <c r="B73" s="162"/>
      <c r="C73" s="162"/>
      <c r="D73" s="162"/>
      <c r="E73" s="162"/>
      <c r="F73" s="163"/>
      <c r="G73" s="16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82" t="s">
        <v>91</v>
      </c>
      <c r="B74" s="182" t="s">
        <v>92</v>
      </c>
      <c r="C74" s="187" t="s">
        <v>93</v>
      </c>
      <c r="D74" s="188"/>
      <c r="E74" s="188"/>
      <c r="F74" s="188"/>
      <c r="G74" s="18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183"/>
      <c r="B75" s="183"/>
      <c r="C75" s="113" t="s">
        <v>94</v>
      </c>
      <c r="D75" s="164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5" t="s">
        <v>99</v>
      </c>
      <c r="B76" s="166">
        <f>SUM(C76:G76)</f>
        <v>0</v>
      </c>
      <c r="C76" s="76"/>
      <c r="D76" s="167"/>
      <c r="E76" s="167"/>
      <c r="F76" s="167"/>
      <c r="G76" s="16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69" t="s">
        <v>53</v>
      </c>
      <c r="B77" s="170">
        <f>SUM(C77:G77)</f>
        <v>0</v>
      </c>
      <c r="C77" s="93"/>
      <c r="D77" s="95"/>
      <c r="E77" s="95"/>
      <c r="F77" s="95"/>
      <c r="G77" s="17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1" t="s">
        <v>100</v>
      </c>
      <c r="B78" s="162"/>
      <c r="C78" s="162"/>
      <c r="D78" s="162"/>
      <c r="E78" s="162"/>
      <c r="F78" s="163"/>
      <c r="G78" s="163"/>
    </row>
    <row r="79" spans="1:234" ht="21" customHeight="1" x14ac:dyDescent="0.2">
      <c r="A79" s="182" t="s">
        <v>91</v>
      </c>
      <c r="B79" s="182" t="s">
        <v>101</v>
      </c>
      <c r="C79" s="187" t="s">
        <v>102</v>
      </c>
      <c r="D79" s="188"/>
      <c r="E79" s="188"/>
      <c r="F79" s="188"/>
      <c r="G79" s="189"/>
    </row>
    <row r="80" spans="1:234" ht="21" customHeight="1" x14ac:dyDescent="0.2">
      <c r="A80" s="183"/>
      <c r="B80" s="183"/>
      <c r="C80" s="113" t="s">
        <v>94</v>
      </c>
      <c r="D80" s="164" t="s">
        <v>95</v>
      </c>
      <c r="E80" s="16" t="s">
        <v>96</v>
      </c>
      <c r="F80" s="16" t="s">
        <v>97</v>
      </c>
      <c r="G80" s="147" t="s">
        <v>98</v>
      </c>
    </row>
    <row r="81" spans="1:234" ht="25.5" customHeight="1" x14ac:dyDescent="0.2">
      <c r="A81" s="172" t="s">
        <v>103</v>
      </c>
      <c r="B81" s="173">
        <f>SUM(C81:G81)</f>
        <v>0</v>
      </c>
      <c r="C81" s="174"/>
      <c r="D81" s="175"/>
      <c r="E81" s="175"/>
      <c r="F81" s="175"/>
      <c r="G81" s="176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</row>
    <row r="82" spans="1:234" ht="28.5" customHeight="1" x14ac:dyDescent="0.2">
      <c r="A82" s="161" t="s">
        <v>104</v>
      </c>
      <c r="B82" s="162"/>
      <c r="C82" s="162"/>
      <c r="D82" s="162"/>
      <c r="E82" s="162"/>
      <c r="F82" s="163"/>
      <c r="G82" s="163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</row>
    <row r="83" spans="1:234" ht="18" customHeight="1" x14ac:dyDescent="0.2">
      <c r="A83" s="182" t="s">
        <v>105</v>
      </c>
      <c r="B83" s="184" t="s">
        <v>106</v>
      </c>
      <c r="C83" s="184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</row>
    <row r="84" spans="1:234" ht="27.75" customHeight="1" x14ac:dyDescent="0.2">
      <c r="A84" s="183"/>
      <c r="B84" s="185"/>
      <c r="C84" s="186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</row>
    <row r="85" spans="1:234" ht="27.75" customHeight="1" x14ac:dyDescent="0.2">
      <c r="A85" s="172" t="s">
        <v>99</v>
      </c>
      <c r="B85" s="177"/>
      <c r="C85" s="177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</row>
    <row r="194" spans="1:234" ht="12" customHeight="1" x14ac:dyDescent="0.2"/>
    <row r="195" spans="1:234" s="178" customFormat="1" x14ac:dyDescent="0.2">
      <c r="A195" s="178">
        <f>SUM(C10:C36,C48,C52:C61,C66:C71,B76:B77,B81,B85:C85)</f>
        <v>990</v>
      </c>
      <c r="B195" s="178">
        <f>SUM(CG7:CO85)</f>
        <v>0</v>
      </c>
      <c r="BW195" s="179"/>
      <c r="BX195" s="179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95"/>
  <sheetViews>
    <sheetView topLeftCell="A46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",[4]NOMBRE!B2," - ","( ",[4]NOMBRE!C2,[4]NOMBRE!D2,[4]NOMBRE!E2,[4]NOMBRE!F2,[4]NOMBRE!G2," )")</f>
        <v>COMUNA: LINARES - ( 07401 )</v>
      </c>
    </row>
    <row r="3" spans="1:234" ht="16.350000000000001" customHeight="1" x14ac:dyDescent="0.2">
      <c r="A3" s="1" t="str">
        <f>CONCATENATE("ESTABLECIMIENTO/ESTRATEGIA: ",[4]NOMBRE!B3," - ","( ",[4]NOMBRE!C3,[4]NOMBRE!D3,[4]NOMBRE!E3,[4]NOMBRE!F3,[4]NOMBRE!G3,[4]NOMBRE!H3,"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",[4]NOMBRE!B6," - ","( ",[4]NOMBRE!C6,[4]NOMBRE!D6," )")</f>
        <v>MES: MARZO - ( 03 )</v>
      </c>
    </row>
    <row r="5" spans="1:234" ht="16.350000000000001" customHeight="1" x14ac:dyDescent="0.2">
      <c r="A5" s="1" t="str">
        <f>CONCATENATE("AÑO: ",[4]NOMBRE!B7)</f>
        <v>AÑO: 2020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87" t="s">
        <v>3</v>
      </c>
      <c r="B9" s="188"/>
      <c r="C9" s="87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11" t="s">
        <v>16</v>
      </c>
      <c r="B10" s="212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28" t="s">
        <v>17</v>
      </c>
      <c r="B11" s="231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28" t="s">
        <v>18</v>
      </c>
      <c r="B12" s="231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28" t="s">
        <v>19</v>
      </c>
      <c r="B13" s="231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28" t="s">
        <v>20</v>
      </c>
      <c r="B14" s="231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28" t="s">
        <v>21</v>
      </c>
      <c r="B15" s="231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28" t="s">
        <v>22</v>
      </c>
      <c r="B16" s="231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28" t="s">
        <v>23</v>
      </c>
      <c r="B17" s="231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28" t="s">
        <v>24</v>
      </c>
      <c r="B18" s="229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28" t="s">
        <v>25</v>
      </c>
      <c r="B19" s="231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28" t="s">
        <v>26</v>
      </c>
      <c r="B20" s="231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28" t="s">
        <v>27</v>
      </c>
      <c r="B21" s="231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28" t="s">
        <v>28</v>
      </c>
      <c r="B22" s="231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28" t="s">
        <v>29</v>
      </c>
      <c r="B23" s="229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28" t="s">
        <v>30</v>
      </c>
      <c r="B24" s="229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17.25" customHeight="1" x14ac:dyDescent="0.2">
      <c r="A25" s="228" t="s">
        <v>31</v>
      </c>
      <c r="B25" s="229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28" t="s">
        <v>32</v>
      </c>
      <c r="B26" s="231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28" t="s">
        <v>33</v>
      </c>
      <c r="B27" s="229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11" t="s">
        <v>34</v>
      </c>
      <c r="B28" s="230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11" t="s">
        <v>35</v>
      </c>
      <c r="B29" s="212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28" t="s">
        <v>36</v>
      </c>
      <c r="B30" s="231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32" t="s">
        <v>37</v>
      </c>
      <c r="B31" s="233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34" t="s">
        <v>38</v>
      </c>
      <c r="B32" s="5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35"/>
      <c r="B33" s="57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58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35"/>
      <c r="B34" s="57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58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35"/>
      <c r="B35" s="57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6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36"/>
      <c r="B36" s="6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6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187" t="s">
        <v>3</v>
      </c>
      <c r="B38" s="189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37" t="s">
        <v>47</v>
      </c>
      <c r="B39" s="238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28" t="s">
        <v>48</v>
      </c>
      <c r="B40" s="229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28" t="s">
        <v>49</v>
      </c>
      <c r="B41" s="229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28" t="s">
        <v>50</v>
      </c>
      <c r="B42" s="229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27" t="s">
        <v>51</v>
      </c>
      <c r="B43" s="88" t="s">
        <v>52</v>
      </c>
      <c r="C43" s="89">
        <f t="shared" si="6"/>
        <v>20</v>
      </c>
      <c r="D43" s="76">
        <v>20</v>
      </c>
      <c r="E43" s="77"/>
      <c r="F43" s="78"/>
      <c r="G43" s="79"/>
      <c r="H43" s="90"/>
      <c r="I43" s="90"/>
      <c r="J43" s="90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27"/>
      <c r="B44" s="91" t="s">
        <v>53</v>
      </c>
      <c r="C44" s="23">
        <f t="shared" si="6"/>
        <v>0</v>
      </c>
      <c r="D44" s="65"/>
      <c r="E44" s="82"/>
      <c r="F44" s="83"/>
      <c r="G44" s="84"/>
      <c r="H44" s="90"/>
      <c r="I44" s="90"/>
      <c r="J44" s="90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27"/>
      <c r="B45" s="92" t="s">
        <v>54</v>
      </c>
      <c r="C45" s="45">
        <f t="shared" si="6"/>
        <v>0</v>
      </c>
      <c r="D45" s="93"/>
      <c r="E45" s="94"/>
      <c r="F45" s="95"/>
      <c r="G45" s="96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11" t="s">
        <v>55</v>
      </c>
      <c r="B46" s="212"/>
      <c r="C46" s="89">
        <f>SUM(D46:G46)</f>
        <v>0</v>
      </c>
      <c r="D46" s="76"/>
      <c r="E46" s="77"/>
      <c r="F46" s="78"/>
      <c r="G46" s="97"/>
      <c r="H46" s="98"/>
      <c r="I46" s="98"/>
      <c r="J46" s="98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13" t="s">
        <v>56</v>
      </c>
      <c r="B47" s="214"/>
      <c r="C47" s="45">
        <f>SUM(D47:G47)</f>
        <v>706</v>
      </c>
      <c r="D47" s="93">
        <v>356</v>
      </c>
      <c r="E47" s="94">
        <v>7</v>
      </c>
      <c r="F47" s="99"/>
      <c r="G47" s="100">
        <v>343</v>
      </c>
      <c r="H47" s="101"/>
      <c r="I47" s="101"/>
      <c r="J47" s="101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15" t="s">
        <v>4</v>
      </c>
      <c r="B48" s="216"/>
      <c r="C48" s="102">
        <f t="shared" ref="C48:J48" si="7">SUM(C39:C47)</f>
        <v>726</v>
      </c>
      <c r="D48" s="102">
        <f>SUM(D39:D47)</f>
        <v>376</v>
      </c>
      <c r="E48" s="103">
        <f t="shared" si="7"/>
        <v>7</v>
      </c>
      <c r="F48" s="104">
        <f t="shared" si="7"/>
        <v>0</v>
      </c>
      <c r="G48" s="105">
        <f>SUM(G46:G47)</f>
        <v>343</v>
      </c>
      <c r="H48" s="106">
        <f t="shared" si="7"/>
        <v>0</v>
      </c>
      <c r="I48" s="106">
        <f t="shared" si="7"/>
        <v>0</v>
      </c>
      <c r="J48" s="106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7" t="s">
        <v>57</v>
      </c>
      <c r="B49" s="108"/>
      <c r="C49" s="109"/>
      <c r="D49" s="109"/>
      <c r="E49" s="109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10" t="s">
        <v>58</v>
      </c>
      <c r="B50" s="111"/>
      <c r="C50" s="111"/>
      <c r="D50" s="111"/>
      <c r="E50" s="111"/>
      <c r="F50" s="112"/>
      <c r="G50" s="112"/>
      <c r="H50" s="112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187" t="s">
        <v>3</v>
      </c>
      <c r="B51" s="189"/>
      <c r="C51" s="87" t="s">
        <v>4</v>
      </c>
      <c r="D51" s="113" t="s">
        <v>59</v>
      </c>
      <c r="E51" s="114" t="s">
        <v>60</v>
      </c>
      <c r="F51" s="22" t="s">
        <v>61</v>
      </c>
      <c r="G51" s="13"/>
      <c r="H51" s="115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17" t="s">
        <v>62</v>
      </c>
      <c r="B52" s="218"/>
      <c r="C52" s="116">
        <f t="shared" ref="C52:C58" si="8">SUM(D52:E52)</f>
        <v>24</v>
      </c>
      <c r="D52" s="76">
        <v>16</v>
      </c>
      <c r="E52" s="78">
        <v>8</v>
      </c>
      <c r="F52" s="117"/>
      <c r="G52" s="118"/>
      <c r="H52" s="119"/>
      <c r="I52" s="120"/>
      <c r="J52" s="118"/>
      <c r="K52" s="118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19" t="s">
        <v>63</v>
      </c>
      <c r="B53" s="220"/>
      <c r="C53" s="121">
        <f t="shared" si="8"/>
        <v>23</v>
      </c>
      <c r="D53" s="122">
        <v>15</v>
      </c>
      <c r="E53" s="123">
        <v>8</v>
      </c>
      <c r="F53" s="124"/>
      <c r="G53" s="118"/>
      <c r="H53" s="119"/>
      <c r="I53" s="120"/>
      <c r="J53" s="118"/>
      <c r="K53" s="118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21" t="s">
        <v>38</v>
      </c>
      <c r="B54" s="125" t="s">
        <v>64</v>
      </c>
      <c r="C54" s="116">
        <f t="shared" si="8"/>
        <v>0</v>
      </c>
      <c r="D54" s="76">
        <v>0</v>
      </c>
      <c r="E54" s="78">
        <v>0</v>
      </c>
      <c r="F54" s="126">
        <v>0</v>
      </c>
      <c r="G54" s="118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22"/>
      <c r="B55" s="127" t="s">
        <v>65</v>
      </c>
      <c r="C55" s="128">
        <f t="shared" si="8"/>
        <v>178</v>
      </c>
      <c r="D55" s="93">
        <v>116</v>
      </c>
      <c r="E55" s="99">
        <v>62</v>
      </c>
      <c r="F55" s="129">
        <v>18</v>
      </c>
      <c r="G55" s="118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23" t="s">
        <v>66</v>
      </c>
      <c r="B56" s="224"/>
      <c r="C56" s="130">
        <f t="shared" si="8"/>
        <v>0</v>
      </c>
      <c r="D56" s="131">
        <v>0</v>
      </c>
      <c r="E56" s="132">
        <v>0</v>
      </c>
      <c r="F56" s="133">
        <v>0</v>
      </c>
      <c r="G56" s="118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25" t="s">
        <v>67</v>
      </c>
      <c r="B57" s="225"/>
      <c r="C57" s="116">
        <f t="shared" si="8"/>
        <v>146</v>
      </c>
      <c r="D57" s="76">
        <v>82</v>
      </c>
      <c r="E57" s="134">
        <v>64</v>
      </c>
      <c r="F57" s="117"/>
      <c r="G57" s="11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23.1" customHeight="1" x14ac:dyDescent="0.2">
      <c r="A58" s="223" t="s">
        <v>68</v>
      </c>
      <c r="B58" s="224"/>
      <c r="C58" s="135">
        <f t="shared" si="8"/>
        <v>178</v>
      </c>
      <c r="D58" s="65">
        <v>116</v>
      </c>
      <c r="E58" s="136">
        <v>62</v>
      </c>
      <c r="F58" s="137">
        <v>18</v>
      </c>
      <c r="G58" s="118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26" t="s">
        <v>69</v>
      </c>
      <c r="B59" s="226"/>
      <c r="C59" s="138">
        <f>D59</f>
        <v>0</v>
      </c>
      <c r="D59" s="65"/>
      <c r="E59" s="139"/>
      <c r="F59" s="137"/>
      <c r="G59" s="118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10" t="s">
        <v>70</v>
      </c>
      <c r="B60" s="210"/>
      <c r="C60" s="138">
        <f>D60</f>
        <v>0</v>
      </c>
      <c r="D60" s="65"/>
      <c r="E60" s="139"/>
      <c r="F60" s="140"/>
      <c r="G60" s="118"/>
      <c r="H60" s="120"/>
      <c r="I60" s="118"/>
      <c r="J60" s="118"/>
      <c r="K60" s="118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192" t="s">
        <v>71</v>
      </c>
      <c r="B61" s="192"/>
      <c r="C61" s="141">
        <f>+F61</f>
        <v>0</v>
      </c>
      <c r="D61" s="142"/>
      <c r="E61" s="143"/>
      <c r="F61" s="144"/>
      <c r="G61" s="118" t="str">
        <f>CA61&amp;CB61</f>
        <v/>
      </c>
      <c r="H61" s="120"/>
      <c r="I61" s="118"/>
      <c r="J61" s="118"/>
      <c r="K61" s="118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10" t="s">
        <v>72</v>
      </c>
      <c r="B62" s="111"/>
      <c r="C62" s="111"/>
      <c r="D62" s="111"/>
      <c r="E62" s="111"/>
      <c r="F62" s="111"/>
      <c r="G62" s="145"/>
      <c r="H62" s="146"/>
      <c r="I62" s="120"/>
      <c r="J62" s="118"/>
      <c r="K62" s="118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193" t="s">
        <v>73</v>
      </c>
      <c r="B63" s="194"/>
      <c r="C63" s="199" t="s">
        <v>74</v>
      </c>
      <c r="D63" s="199"/>
      <c r="E63" s="199"/>
      <c r="F63" s="199"/>
      <c r="G63" s="200"/>
      <c r="H63" s="201" t="s">
        <v>75</v>
      </c>
      <c r="I63" s="202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195"/>
      <c r="B64" s="196"/>
      <c r="C64" s="193" t="s">
        <v>4</v>
      </c>
      <c r="D64" s="187" t="s">
        <v>76</v>
      </c>
      <c r="E64" s="188"/>
      <c r="F64" s="189"/>
      <c r="G64" s="204" t="s">
        <v>77</v>
      </c>
      <c r="H64" s="203"/>
      <c r="I64" s="202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197"/>
      <c r="B65" s="198"/>
      <c r="C65" s="197"/>
      <c r="D65" s="113" t="s">
        <v>78</v>
      </c>
      <c r="E65" s="16" t="s">
        <v>79</v>
      </c>
      <c r="F65" s="147" t="s">
        <v>80</v>
      </c>
      <c r="G65" s="205"/>
      <c r="H65" s="148" t="s">
        <v>81</v>
      </c>
      <c r="I65" s="87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06" t="s">
        <v>83</v>
      </c>
      <c r="B66" s="207"/>
      <c r="C66" s="149">
        <f>SUM(D66:F66)</f>
        <v>0</v>
      </c>
      <c r="D66" s="76"/>
      <c r="E66" s="77"/>
      <c r="F66" s="150"/>
      <c r="G66" s="151"/>
      <c r="H66" s="126"/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08" t="s">
        <v>84</v>
      </c>
      <c r="B67" s="209"/>
      <c r="C67" s="153">
        <f t="shared" ref="C67:C71" si="9">SUM(D67:F67)</f>
        <v>0</v>
      </c>
      <c r="D67" s="65"/>
      <c r="E67" s="82"/>
      <c r="F67" s="154"/>
      <c r="G67" s="155"/>
      <c r="H67" s="137"/>
      <c r="I67" s="15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08" t="s">
        <v>85</v>
      </c>
      <c r="B68" s="209"/>
      <c r="C68" s="153">
        <f t="shared" si="9"/>
        <v>0</v>
      </c>
      <c r="D68" s="65"/>
      <c r="E68" s="82"/>
      <c r="F68" s="154"/>
      <c r="G68" s="155"/>
      <c r="H68" s="137"/>
      <c r="I68" s="15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08" t="s">
        <v>86</v>
      </c>
      <c r="B69" s="209"/>
      <c r="C69" s="153">
        <f t="shared" si="9"/>
        <v>0</v>
      </c>
      <c r="D69" s="65"/>
      <c r="E69" s="82"/>
      <c r="F69" s="154"/>
      <c r="G69" s="155"/>
      <c r="H69" s="137"/>
      <c r="I69" s="15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08" t="s">
        <v>87</v>
      </c>
      <c r="B70" s="209"/>
      <c r="C70" s="153">
        <f t="shared" si="9"/>
        <v>0</v>
      </c>
      <c r="D70" s="65"/>
      <c r="E70" s="82"/>
      <c r="F70" s="154"/>
      <c r="G70" s="155"/>
      <c r="H70" s="137"/>
      <c r="I70" s="15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190" t="s">
        <v>88</v>
      </c>
      <c r="B71" s="191"/>
      <c r="C71" s="157">
        <f t="shared" si="9"/>
        <v>0</v>
      </c>
      <c r="D71" s="93"/>
      <c r="E71" s="94"/>
      <c r="F71" s="158"/>
      <c r="G71" s="159"/>
      <c r="H71" s="129"/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1" t="s">
        <v>90</v>
      </c>
      <c r="B73" s="162"/>
      <c r="C73" s="162"/>
      <c r="D73" s="162"/>
      <c r="E73" s="162"/>
      <c r="F73" s="163"/>
      <c r="G73" s="16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82" t="s">
        <v>91</v>
      </c>
      <c r="B74" s="182" t="s">
        <v>92</v>
      </c>
      <c r="C74" s="187" t="s">
        <v>93</v>
      </c>
      <c r="D74" s="188"/>
      <c r="E74" s="188"/>
      <c r="F74" s="188"/>
      <c r="G74" s="18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183"/>
      <c r="B75" s="183"/>
      <c r="C75" s="113" t="s">
        <v>94</v>
      </c>
      <c r="D75" s="164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5" t="s">
        <v>99</v>
      </c>
      <c r="B76" s="166">
        <f>SUM(C76:G76)</f>
        <v>0</v>
      </c>
      <c r="C76" s="76"/>
      <c r="D76" s="167"/>
      <c r="E76" s="167"/>
      <c r="F76" s="167"/>
      <c r="G76" s="16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69" t="s">
        <v>53</v>
      </c>
      <c r="B77" s="170">
        <f>SUM(C77:G77)</f>
        <v>0</v>
      </c>
      <c r="C77" s="93"/>
      <c r="D77" s="95"/>
      <c r="E77" s="95"/>
      <c r="F77" s="95"/>
      <c r="G77" s="17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1" t="s">
        <v>100</v>
      </c>
      <c r="B78" s="162"/>
      <c r="C78" s="162"/>
      <c r="D78" s="162"/>
      <c r="E78" s="162"/>
      <c r="F78" s="163"/>
      <c r="G78" s="163"/>
    </row>
    <row r="79" spans="1:234" ht="21" customHeight="1" x14ac:dyDescent="0.2">
      <c r="A79" s="182" t="s">
        <v>91</v>
      </c>
      <c r="B79" s="182" t="s">
        <v>101</v>
      </c>
      <c r="C79" s="187" t="s">
        <v>102</v>
      </c>
      <c r="D79" s="188"/>
      <c r="E79" s="188"/>
      <c r="F79" s="188"/>
      <c r="G79" s="189"/>
    </row>
    <row r="80" spans="1:234" ht="21" customHeight="1" x14ac:dyDescent="0.2">
      <c r="A80" s="183"/>
      <c r="B80" s="183"/>
      <c r="C80" s="113" t="s">
        <v>94</v>
      </c>
      <c r="D80" s="164" t="s">
        <v>95</v>
      </c>
      <c r="E80" s="16" t="s">
        <v>96</v>
      </c>
      <c r="F80" s="16" t="s">
        <v>97</v>
      </c>
      <c r="G80" s="147" t="s">
        <v>98</v>
      </c>
    </row>
    <row r="81" spans="1:234" ht="25.5" customHeight="1" x14ac:dyDescent="0.2">
      <c r="A81" s="172" t="s">
        <v>103</v>
      </c>
      <c r="B81" s="173">
        <f>SUM(C81:G81)</f>
        <v>0</v>
      </c>
      <c r="C81" s="174"/>
      <c r="D81" s="175"/>
      <c r="E81" s="175"/>
      <c r="F81" s="175"/>
      <c r="G81" s="176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  <c r="FK81" s="2"/>
      <c r="FL81" s="2"/>
      <c r="FM81" s="2"/>
      <c r="FN81" s="2"/>
      <c r="FO81" s="2"/>
      <c r="FP81" s="2"/>
      <c r="FQ81" s="2"/>
      <c r="FR81" s="2"/>
      <c r="FS81" s="2"/>
      <c r="FT81" s="2"/>
      <c r="FU81" s="2"/>
      <c r="FV81" s="2"/>
      <c r="FW81" s="2"/>
      <c r="FX81" s="2"/>
      <c r="FY81" s="2"/>
      <c r="FZ81" s="2"/>
      <c r="GA81" s="2"/>
      <c r="GB81" s="2"/>
      <c r="GC81" s="2"/>
      <c r="GD81" s="2"/>
      <c r="GE81" s="2"/>
      <c r="GF81" s="2"/>
      <c r="GG81" s="2"/>
      <c r="GH81" s="2"/>
      <c r="GI81" s="2"/>
      <c r="GJ81" s="2"/>
      <c r="GK81" s="2"/>
      <c r="GL81" s="2"/>
      <c r="GM81" s="2"/>
      <c r="GN81" s="2"/>
      <c r="GO81" s="2"/>
      <c r="GP81" s="2"/>
      <c r="GQ81" s="2"/>
      <c r="GR81" s="2"/>
      <c r="GS81" s="2"/>
      <c r="GT81" s="2"/>
      <c r="GU81" s="2"/>
      <c r="GV81" s="2"/>
      <c r="GW81" s="2"/>
      <c r="GX81" s="2"/>
      <c r="GY81" s="2"/>
      <c r="GZ81" s="2"/>
      <c r="HA81" s="2"/>
      <c r="HB81" s="2"/>
      <c r="HC81" s="2"/>
      <c r="HD81" s="2"/>
      <c r="HE81" s="2"/>
      <c r="HF81" s="2"/>
      <c r="HG81" s="2"/>
      <c r="HH81" s="2"/>
      <c r="HI81" s="2"/>
      <c r="HJ81" s="2"/>
      <c r="HK81" s="2"/>
      <c r="HL81" s="2"/>
      <c r="HM81" s="2"/>
      <c r="HN81" s="2"/>
      <c r="HO81" s="2"/>
      <c r="HP81" s="2"/>
      <c r="HQ81" s="2"/>
      <c r="HR81" s="2"/>
      <c r="HS81" s="2"/>
      <c r="HT81" s="2"/>
      <c r="HU81" s="2"/>
      <c r="HV81" s="2"/>
      <c r="HW81" s="2"/>
      <c r="HX81" s="2"/>
      <c r="HY81" s="2"/>
      <c r="HZ81" s="2"/>
    </row>
    <row r="82" spans="1:234" ht="28.5" customHeight="1" x14ac:dyDescent="0.2">
      <c r="A82" s="161" t="s">
        <v>104</v>
      </c>
      <c r="B82" s="162"/>
      <c r="C82" s="162"/>
      <c r="D82" s="162"/>
      <c r="E82" s="162"/>
      <c r="F82" s="163"/>
      <c r="G82" s="163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  <c r="FK82" s="2"/>
      <c r="FL82" s="2"/>
      <c r="FM82" s="2"/>
      <c r="FN82" s="2"/>
      <c r="FO82" s="2"/>
      <c r="FP82" s="2"/>
      <c r="FQ82" s="2"/>
      <c r="FR82" s="2"/>
      <c r="FS82" s="2"/>
      <c r="FT82" s="2"/>
      <c r="FU82" s="2"/>
      <c r="FV82" s="2"/>
      <c r="FW82" s="2"/>
      <c r="FX82" s="2"/>
      <c r="FY82" s="2"/>
      <c r="FZ82" s="2"/>
      <c r="GA82" s="2"/>
      <c r="GB82" s="2"/>
      <c r="GC82" s="2"/>
      <c r="GD82" s="2"/>
      <c r="GE82" s="2"/>
      <c r="GF82" s="2"/>
      <c r="GG82" s="2"/>
      <c r="GH82" s="2"/>
      <c r="GI82" s="2"/>
      <c r="GJ82" s="2"/>
      <c r="GK82" s="2"/>
      <c r="GL82" s="2"/>
      <c r="GM82" s="2"/>
      <c r="GN82" s="2"/>
      <c r="GO82" s="2"/>
      <c r="GP82" s="2"/>
      <c r="GQ82" s="2"/>
      <c r="GR82" s="2"/>
      <c r="GS82" s="2"/>
      <c r="GT82" s="2"/>
      <c r="GU82" s="2"/>
      <c r="GV82" s="2"/>
      <c r="GW82" s="2"/>
      <c r="GX82" s="2"/>
      <c r="GY82" s="2"/>
      <c r="GZ82" s="2"/>
      <c r="HA82" s="2"/>
      <c r="HB82" s="2"/>
      <c r="HC82" s="2"/>
      <c r="HD82" s="2"/>
      <c r="HE82" s="2"/>
      <c r="HF82" s="2"/>
      <c r="HG82" s="2"/>
      <c r="HH82" s="2"/>
      <c r="HI82" s="2"/>
      <c r="HJ82" s="2"/>
      <c r="HK82" s="2"/>
      <c r="HL82" s="2"/>
      <c r="HM82" s="2"/>
      <c r="HN82" s="2"/>
      <c r="HO82" s="2"/>
      <c r="HP82" s="2"/>
      <c r="HQ82" s="2"/>
      <c r="HR82" s="2"/>
      <c r="HS82" s="2"/>
      <c r="HT82" s="2"/>
      <c r="HU82" s="2"/>
      <c r="HV82" s="2"/>
      <c r="HW82" s="2"/>
      <c r="HX82" s="2"/>
      <c r="HY82" s="2"/>
      <c r="HZ82" s="2"/>
    </row>
    <row r="83" spans="1:234" ht="18" customHeight="1" x14ac:dyDescent="0.2">
      <c r="A83" s="182" t="s">
        <v>105</v>
      </c>
      <c r="B83" s="184" t="s">
        <v>106</v>
      </c>
      <c r="C83" s="184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  <c r="FK83" s="2"/>
      <c r="FL83" s="2"/>
      <c r="FM83" s="2"/>
      <c r="FN83" s="2"/>
      <c r="FO83" s="2"/>
      <c r="FP83" s="2"/>
      <c r="FQ83" s="2"/>
      <c r="FR83" s="2"/>
      <c r="FS83" s="2"/>
      <c r="FT83" s="2"/>
      <c r="FU83" s="2"/>
      <c r="FV83" s="2"/>
      <c r="FW83" s="2"/>
      <c r="FX83" s="2"/>
      <c r="FY83" s="2"/>
      <c r="FZ83" s="2"/>
      <c r="GA83" s="2"/>
      <c r="GB83" s="2"/>
      <c r="GC83" s="2"/>
      <c r="GD83" s="2"/>
      <c r="GE83" s="2"/>
      <c r="GF83" s="2"/>
      <c r="GG83" s="2"/>
      <c r="GH83" s="2"/>
      <c r="GI83" s="2"/>
      <c r="GJ83" s="2"/>
      <c r="GK83" s="2"/>
      <c r="GL83" s="2"/>
      <c r="GM83" s="2"/>
      <c r="GN83" s="2"/>
      <c r="GO83" s="2"/>
      <c r="GP83" s="2"/>
      <c r="GQ83" s="2"/>
      <c r="GR83" s="2"/>
      <c r="GS83" s="2"/>
      <c r="GT83" s="2"/>
      <c r="GU83" s="2"/>
      <c r="GV83" s="2"/>
      <c r="GW83" s="2"/>
      <c r="GX83" s="2"/>
      <c r="GY83" s="2"/>
      <c r="GZ83" s="2"/>
      <c r="HA83" s="2"/>
      <c r="HB83" s="2"/>
      <c r="HC83" s="2"/>
      <c r="HD83" s="2"/>
      <c r="HE83" s="2"/>
      <c r="HF83" s="2"/>
      <c r="HG83" s="2"/>
      <c r="HH83" s="2"/>
      <c r="HI83" s="2"/>
      <c r="HJ83" s="2"/>
      <c r="HK83" s="2"/>
      <c r="HL83" s="2"/>
      <c r="HM83" s="2"/>
      <c r="HN83" s="2"/>
      <c r="HO83" s="2"/>
      <c r="HP83" s="2"/>
      <c r="HQ83" s="2"/>
      <c r="HR83" s="2"/>
      <c r="HS83" s="2"/>
      <c r="HT83" s="2"/>
      <c r="HU83" s="2"/>
      <c r="HV83" s="2"/>
      <c r="HW83" s="2"/>
      <c r="HX83" s="2"/>
      <c r="HY83" s="2"/>
      <c r="HZ83" s="2"/>
    </row>
    <row r="84" spans="1:234" ht="27.75" customHeight="1" x14ac:dyDescent="0.2">
      <c r="A84" s="183"/>
      <c r="B84" s="185"/>
      <c r="C84" s="186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  <c r="FK84" s="2"/>
      <c r="FL84" s="2"/>
      <c r="FM84" s="2"/>
      <c r="FN84" s="2"/>
      <c r="FO84" s="2"/>
      <c r="FP84" s="2"/>
      <c r="FQ84" s="2"/>
      <c r="FR84" s="2"/>
      <c r="FS84" s="2"/>
      <c r="FT84" s="2"/>
      <c r="FU84" s="2"/>
      <c r="FV84" s="2"/>
      <c r="FW84" s="2"/>
      <c r="FX84" s="2"/>
      <c r="FY84" s="2"/>
      <c r="FZ84" s="2"/>
      <c r="GA84" s="2"/>
      <c r="GB84" s="2"/>
      <c r="GC84" s="2"/>
      <c r="GD84" s="2"/>
      <c r="GE84" s="2"/>
      <c r="GF84" s="2"/>
      <c r="GG84" s="2"/>
      <c r="GH84" s="2"/>
      <c r="GI84" s="2"/>
      <c r="GJ84" s="2"/>
      <c r="GK84" s="2"/>
      <c r="GL84" s="2"/>
      <c r="GM84" s="2"/>
      <c r="GN84" s="2"/>
      <c r="GO84" s="2"/>
      <c r="GP84" s="2"/>
      <c r="GQ84" s="2"/>
      <c r="GR84" s="2"/>
      <c r="GS84" s="2"/>
      <c r="GT84" s="2"/>
      <c r="GU84" s="2"/>
      <c r="GV84" s="2"/>
      <c r="GW84" s="2"/>
      <c r="GX84" s="2"/>
      <c r="GY84" s="2"/>
      <c r="GZ84" s="2"/>
      <c r="HA84" s="2"/>
      <c r="HB84" s="2"/>
      <c r="HC84" s="2"/>
      <c r="HD84" s="2"/>
      <c r="HE84" s="2"/>
      <c r="HF84" s="2"/>
      <c r="HG84" s="2"/>
      <c r="HH84" s="2"/>
      <c r="HI84" s="2"/>
      <c r="HJ84" s="2"/>
      <c r="HK84" s="2"/>
      <c r="HL84" s="2"/>
      <c r="HM84" s="2"/>
      <c r="HN84" s="2"/>
      <c r="HO84" s="2"/>
      <c r="HP84" s="2"/>
      <c r="HQ84" s="2"/>
      <c r="HR84" s="2"/>
      <c r="HS84" s="2"/>
      <c r="HT84" s="2"/>
      <c r="HU84" s="2"/>
      <c r="HV84" s="2"/>
      <c r="HW84" s="2"/>
      <c r="HX84" s="2"/>
      <c r="HY84" s="2"/>
      <c r="HZ84" s="2"/>
    </row>
    <row r="85" spans="1:234" ht="27.75" customHeight="1" x14ac:dyDescent="0.2">
      <c r="A85" s="172" t="s">
        <v>99</v>
      </c>
      <c r="B85" s="177"/>
      <c r="C85" s="177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  <c r="FK85" s="2"/>
      <c r="FL85" s="2"/>
      <c r="FM85" s="2"/>
      <c r="FN85" s="2"/>
      <c r="FO85" s="2"/>
      <c r="FP85" s="2"/>
      <c r="FQ85" s="2"/>
      <c r="FR85" s="2"/>
      <c r="FS85" s="2"/>
      <c r="FT85" s="2"/>
      <c r="FU85" s="2"/>
      <c r="FV85" s="2"/>
      <c r="FW85" s="2"/>
      <c r="FX85" s="2"/>
      <c r="FY85" s="2"/>
      <c r="FZ85" s="2"/>
      <c r="GA85" s="2"/>
      <c r="GB85" s="2"/>
      <c r="GC85" s="2"/>
      <c r="GD85" s="2"/>
      <c r="GE85" s="2"/>
      <c r="GF85" s="2"/>
      <c r="GG85" s="2"/>
      <c r="GH85" s="2"/>
      <c r="GI85" s="2"/>
      <c r="GJ85" s="2"/>
      <c r="GK85" s="2"/>
      <c r="GL85" s="2"/>
      <c r="GM85" s="2"/>
      <c r="GN85" s="2"/>
      <c r="GO85" s="2"/>
      <c r="GP85" s="2"/>
      <c r="GQ85" s="2"/>
      <c r="GR85" s="2"/>
      <c r="GS85" s="2"/>
      <c r="GT85" s="2"/>
      <c r="GU85" s="2"/>
      <c r="GV85" s="2"/>
      <c r="GW85" s="2"/>
      <c r="GX85" s="2"/>
      <c r="GY85" s="2"/>
      <c r="GZ85" s="2"/>
      <c r="HA85" s="2"/>
      <c r="HB85" s="2"/>
      <c r="HC85" s="2"/>
      <c r="HD85" s="2"/>
      <c r="HE85" s="2"/>
      <c r="HF85" s="2"/>
      <c r="HG85" s="2"/>
      <c r="HH85" s="2"/>
      <c r="HI85" s="2"/>
      <c r="HJ85" s="2"/>
      <c r="HK85" s="2"/>
      <c r="HL85" s="2"/>
      <c r="HM85" s="2"/>
      <c r="HN85" s="2"/>
      <c r="HO85" s="2"/>
      <c r="HP85" s="2"/>
      <c r="HQ85" s="2"/>
      <c r="HR85" s="2"/>
      <c r="HS85" s="2"/>
      <c r="HT85" s="2"/>
      <c r="HU85" s="2"/>
      <c r="HV85" s="2"/>
      <c r="HW85" s="2"/>
      <c r="HX85" s="2"/>
      <c r="HY85" s="2"/>
      <c r="HZ85" s="2"/>
    </row>
    <row r="194" spans="1:234" ht="12" customHeight="1" x14ac:dyDescent="0.2"/>
    <row r="195" spans="1:234" s="178" customFormat="1" x14ac:dyDescent="0.2">
      <c r="A195" s="178">
        <f>SUM(C10:C36,C48,C52:C61,C66:C71,B76:B77,B81,B85:C85)</f>
        <v>1275</v>
      </c>
      <c r="B195" s="178">
        <f>SUM(CG7:CO85)</f>
        <v>0</v>
      </c>
      <c r="BW195" s="179"/>
      <c r="BX195" s="179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95"/>
  <sheetViews>
    <sheetView topLeftCell="A40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",[5]NOMBRE!B2," - ","( ",[5]NOMBRE!C2,[5]NOMBRE!D2,[5]NOMBRE!E2,[5]NOMBRE!F2,[5]NOMBRE!G2," )")</f>
        <v>COMUNA: LINARES - ( 07401 )</v>
      </c>
    </row>
    <row r="3" spans="1:234" ht="16.350000000000001" customHeight="1" x14ac:dyDescent="0.2">
      <c r="A3" s="1" t="str">
        <f>CONCATENATE("ESTABLECIMIENTO/ESTRATEGIA: ",[5]NOMBRE!B3," - ","( ",[5]NOMBRE!C3,[5]NOMBRE!D3,[5]NOMBRE!E3,[5]NOMBRE!F3,[5]NOMBRE!G3,[5]NOMBRE!H3,"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",[5]NOMBRE!B6," - ","( ",[5]NOMBRE!C6,[5]NOMBRE!D6," )")</f>
        <v>MES: ABRIL - ( 04 )</v>
      </c>
    </row>
    <row r="5" spans="1:234" ht="16.350000000000001" customHeight="1" x14ac:dyDescent="0.2">
      <c r="A5" s="1" t="str">
        <f>CONCATENATE("AÑO: ",[5]NOMBRE!B7)</f>
        <v>AÑO: 2020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87" t="s">
        <v>3</v>
      </c>
      <c r="B9" s="188"/>
      <c r="C9" s="180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11" t="s">
        <v>16</v>
      </c>
      <c r="B10" s="212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28" t="s">
        <v>17</v>
      </c>
      <c r="B11" s="231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28" t="s">
        <v>18</v>
      </c>
      <c r="B12" s="231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28" t="s">
        <v>19</v>
      </c>
      <c r="B13" s="231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28" t="s">
        <v>20</v>
      </c>
      <c r="B14" s="231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28" t="s">
        <v>21</v>
      </c>
      <c r="B15" s="231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28" t="s">
        <v>22</v>
      </c>
      <c r="B16" s="231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28" t="s">
        <v>23</v>
      </c>
      <c r="B17" s="231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28" t="s">
        <v>24</v>
      </c>
      <c r="B18" s="229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28" t="s">
        <v>25</v>
      </c>
      <c r="B19" s="231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28" t="s">
        <v>26</v>
      </c>
      <c r="B20" s="231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28" t="s">
        <v>27</v>
      </c>
      <c r="B21" s="231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28" t="s">
        <v>28</v>
      </c>
      <c r="B22" s="231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28" t="s">
        <v>29</v>
      </c>
      <c r="B23" s="229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28" t="s">
        <v>30</v>
      </c>
      <c r="B24" s="229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17.25" customHeight="1" x14ac:dyDescent="0.2">
      <c r="A25" s="228" t="s">
        <v>31</v>
      </c>
      <c r="B25" s="229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28" t="s">
        <v>32</v>
      </c>
      <c r="B26" s="231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28" t="s">
        <v>33</v>
      </c>
      <c r="B27" s="229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11" t="s">
        <v>34</v>
      </c>
      <c r="B28" s="230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11" t="s">
        <v>35</v>
      </c>
      <c r="B29" s="212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28" t="s">
        <v>36</v>
      </c>
      <c r="B30" s="231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32" t="s">
        <v>37</v>
      </c>
      <c r="B31" s="233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34" t="s">
        <v>38</v>
      </c>
      <c r="B32" s="5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35"/>
      <c r="B33" s="57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58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35"/>
      <c r="B34" s="57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58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35"/>
      <c r="B35" s="57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6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36"/>
      <c r="B36" s="6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6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187" t="s">
        <v>3</v>
      </c>
      <c r="B38" s="189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37" t="s">
        <v>47</v>
      </c>
      <c r="B39" s="238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28" t="s">
        <v>48</v>
      </c>
      <c r="B40" s="229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28" t="s">
        <v>49</v>
      </c>
      <c r="B41" s="229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28" t="s">
        <v>50</v>
      </c>
      <c r="B42" s="229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27" t="s">
        <v>51</v>
      </c>
      <c r="B43" s="88" t="s">
        <v>52</v>
      </c>
      <c r="C43" s="89">
        <f t="shared" si="6"/>
        <v>1</v>
      </c>
      <c r="D43" s="76">
        <v>1</v>
      </c>
      <c r="E43" s="77"/>
      <c r="F43" s="78"/>
      <c r="G43" s="79"/>
      <c r="H43" s="90"/>
      <c r="I43" s="90"/>
      <c r="J43" s="90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27"/>
      <c r="B44" s="91" t="s">
        <v>53</v>
      </c>
      <c r="C44" s="23">
        <f t="shared" si="6"/>
        <v>0</v>
      </c>
      <c r="D44" s="65"/>
      <c r="E44" s="82"/>
      <c r="F44" s="83"/>
      <c r="G44" s="84"/>
      <c r="H44" s="90"/>
      <c r="I44" s="90"/>
      <c r="J44" s="90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27"/>
      <c r="B45" s="92" t="s">
        <v>54</v>
      </c>
      <c r="C45" s="45">
        <f t="shared" si="6"/>
        <v>0</v>
      </c>
      <c r="D45" s="93"/>
      <c r="E45" s="94"/>
      <c r="F45" s="95"/>
      <c r="G45" s="96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11" t="s">
        <v>55</v>
      </c>
      <c r="B46" s="212"/>
      <c r="C46" s="89">
        <f>SUM(D46:G46)</f>
        <v>0</v>
      </c>
      <c r="D46" s="76"/>
      <c r="E46" s="77"/>
      <c r="F46" s="78"/>
      <c r="G46" s="97"/>
      <c r="H46" s="98"/>
      <c r="I46" s="98"/>
      <c r="J46" s="98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13" t="s">
        <v>56</v>
      </c>
      <c r="B47" s="214"/>
      <c r="C47" s="45">
        <f>SUM(D47:G47)</f>
        <v>891</v>
      </c>
      <c r="D47" s="93">
        <v>444</v>
      </c>
      <c r="E47" s="94">
        <v>7</v>
      </c>
      <c r="F47" s="99"/>
      <c r="G47" s="100">
        <v>440</v>
      </c>
      <c r="H47" s="101"/>
      <c r="I47" s="101"/>
      <c r="J47" s="101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15" t="s">
        <v>4</v>
      </c>
      <c r="B48" s="216"/>
      <c r="C48" s="102">
        <f t="shared" ref="C48:J48" si="7">SUM(C39:C47)</f>
        <v>892</v>
      </c>
      <c r="D48" s="102">
        <f>SUM(D39:D47)</f>
        <v>445</v>
      </c>
      <c r="E48" s="103">
        <f t="shared" si="7"/>
        <v>7</v>
      </c>
      <c r="F48" s="104">
        <f t="shared" si="7"/>
        <v>0</v>
      </c>
      <c r="G48" s="105">
        <f>SUM(G46:G47)</f>
        <v>440</v>
      </c>
      <c r="H48" s="106">
        <f t="shared" si="7"/>
        <v>0</v>
      </c>
      <c r="I48" s="106">
        <f t="shared" si="7"/>
        <v>0</v>
      </c>
      <c r="J48" s="106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7" t="s">
        <v>57</v>
      </c>
      <c r="B49" s="108"/>
      <c r="C49" s="109"/>
      <c r="D49" s="109"/>
      <c r="E49" s="109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10" t="s">
        <v>58</v>
      </c>
      <c r="B50" s="111"/>
      <c r="C50" s="111"/>
      <c r="D50" s="111"/>
      <c r="E50" s="111"/>
      <c r="F50" s="112"/>
      <c r="G50" s="112"/>
      <c r="H50" s="112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187" t="s">
        <v>3</v>
      </c>
      <c r="B51" s="189"/>
      <c r="C51" s="180" t="s">
        <v>4</v>
      </c>
      <c r="D51" s="113" t="s">
        <v>59</v>
      </c>
      <c r="E51" s="114" t="s">
        <v>60</v>
      </c>
      <c r="F51" s="22" t="s">
        <v>61</v>
      </c>
      <c r="G51" s="13"/>
      <c r="H51" s="115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17" t="s">
        <v>62</v>
      </c>
      <c r="B52" s="218"/>
      <c r="C52" s="116">
        <f t="shared" ref="C52:C58" si="8">SUM(D52:E52)</f>
        <v>47</v>
      </c>
      <c r="D52" s="76">
        <v>29</v>
      </c>
      <c r="E52" s="78">
        <v>18</v>
      </c>
      <c r="F52" s="117"/>
      <c r="G52" s="118"/>
      <c r="H52" s="119"/>
      <c r="I52" s="120"/>
      <c r="J52" s="118"/>
      <c r="K52" s="118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19" t="s">
        <v>63</v>
      </c>
      <c r="B53" s="220"/>
      <c r="C53" s="121">
        <f t="shared" si="8"/>
        <v>70</v>
      </c>
      <c r="D53" s="122">
        <v>58</v>
      </c>
      <c r="E53" s="123">
        <v>12</v>
      </c>
      <c r="F53" s="124"/>
      <c r="G53" s="118"/>
      <c r="H53" s="119"/>
      <c r="I53" s="120"/>
      <c r="J53" s="118"/>
      <c r="K53" s="118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21" t="s">
        <v>38</v>
      </c>
      <c r="B54" s="125" t="s">
        <v>64</v>
      </c>
      <c r="C54" s="116">
        <f t="shared" si="8"/>
        <v>0</v>
      </c>
      <c r="D54" s="76"/>
      <c r="E54" s="78"/>
      <c r="F54" s="126"/>
      <c r="G54" s="118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22"/>
      <c r="B55" s="127" t="s">
        <v>65</v>
      </c>
      <c r="C55" s="128">
        <f t="shared" si="8"/>
        <v>183</v>
      </c>
      <c r="D55" s="93">
        <v>120</v>
      </c>
      <c r="E55" s="99">
        <v>63</v>
      </c>
      <c r="F55" s="129">
        <v>20</v>
      </c>
      <c r="G55" s="118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23" t="s">
        <v>66</v>
      </c>
      <c r="B56" s="224"/>
      <c r="C56" s="130">
        <f t="shared" si="8"/>
        <v>0</v>
      </c>
      <c r="D56" s="131"/>
      <c r="E56" s="132"/>
      <c r="F56" s="133"/>
      <c r="G56" s="118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25" t="s">
        <v>67</v>
      </c>
      <c r="B57" s="225"/>
      <c r="C57" s="116">
        <f t="shared" si="8"/>
        <v>163</v>
      </c>
      <c r="D57" s="76">
        <v>104</v>
      </c>
      <c r="E57" s="134">
        <v>59</v>
      </c>
      <c r="F57" s="117"/>
      <c r="G57" s="11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23.1" customHeight="1" x14ac:dyDescent="0.2">
      <c r="A58" s="223" t="s">
        <v>68</v>
      </c>
      <c r="B58" s="224"/>
      <c r="C58" s="135">
        <f t="shared" si="8"/>
        <v>0</v>
      </c>
      <c r="D58" s="65"/>
      <c r="E58" s="136"/>
      <c r="F58" s="137"/>
      <c r="G58" s="118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26" t="s">
        <v>69</v>
      </c>
      <c r="B59" s="226"/>
      <c r="C59" s="138">
        <f>D59</f>
        <v>0</v>
      </c>
      <c r="D59" s="65"/>
      <c r="E59" s="139"/>
      <c r="F59" s="137"/>
      <c r="G59" s="118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10" t="s">
        <v>70</v>
      </c>
      <c r="B60" s="210"/>
      <c r="C60" s="138">
        <f>D60</f>
        <v>0</v>
      </c>
      <c r="D60" s="65"/>
      <c r="E60" s="139"/>
      <c r="F60" s="140"/>
      <c r="G60" s="118"/>
      <c r="H60" s="120"/>
      <c r="I60" s="118"/>
      <c r="J60" s="118"/>
      <c r="K60" s="118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192" t="s">
        <v>71</v>
      </c>
      <c r="B61" s="192"/>
      <c r="C61" s="141">
        <f>+F61</f>
        <v>0</v>
      </c>
      <c r="D61" s="142"/>
      <c r="E61" s="143"/>
      <c r="F61" s="144"/>
      <c r="G61" s="118" t="str">
        <f>CA61&amp;CB61</f>
        <v/>
      </c>
      <c r="H61" s="120"/>
      <c r="I61" s="118"/>
      <c r="J61" s="118"/>
      <c r="K61" s="118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10" t="s">
        <v>72</v>
      </c>
      <c r="B62" s="111"/>
      <c r="C62" s="111"/>
      <c r="D62" s="111"/>
      <c r="E62" s="111"/>
      <c r="F62" s="111"/>
      <c r="G62" s="145"/>
      <c r="H62" s="146"/>
      <c r="I62" s="120"/>
      <c r="J62" s="118"/>
      <c r="K62" s="118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193" t="s">
        <v>73</v>
      </c>
      <c r="B63" s="194"/>
      <c r="C63" s="199" t="s">
        <v>74</v>
      </c>
      <c r="D63" s="199"/>
      <c r="E63" s="199"/>
      <c r="F63" s="199"/>
      <c r="G63" s="200"/>
      <c r="H63" s="201" t="s">
        <v>75</v>
      </c>
      <c r="I63" s="202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195"/>
      <c r="B64" s="196"/>
      <c r="C64" s="193" t="s">
        <v>4</v>
      </c>
      <c r="D64" s="187" t="s">
        <v>76</v>
      </c>
      <c r="E64" s="188"/>
      <c r="F64" s="189"/>
      <c r="G64" s="204" t="s">
        <v>77</v>
      </c>
      <c r="H64" s="203"/>
      <c r="I64" s="202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197"/>
      <c r="B65" s="198"/>
      <c r="C65" s="197"/>
      <c r="D65" s="113" t="s">
        <v>78</v>
      </c>
      <c r="E65" s="16" t="s">
        <v>79</v>
      </c>
      <c r="F65" s="147" t="s">
        <v>80</v>
      </c>
      <c r="G65" s="205"/>
      <c r="H65" s="148" t="s">
        <v>81</v>
      </c>
      <c r="I65" s="180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06" t="s">
        <v>83</v>
      </c>
      <c r="B66" s="207"/>
      <c r="C66" s="149">
        <f>SUM(D66:F66)</f>
        <v>0</v>
      </c>
      <c r="D66" s="76"/>
      <c r="E66" s="77"/>
      <c r="F66" s="150"/>
      <c r="G66" s="151"/>
      <c r="H66" s="126"/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08" t="s">
        <v>84</v>
      </c>
      <c r="B67" s="209"/>
      <c r="C67" s="153">
        <f t="shared" ref="C67:C71" si="9">SUM(D67:F67)</f>
        <v>0</v>
      </c>
      <c r="D67" s="65"/>
      <c r="E67" s="82"/>
      <c r="F67" s="154"/>
      <c r="G67" s="155"/>
      <c r="H67" s="137"/>
      <c r="I67" s="15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08" t="s">
        <v>85</v>
      </c>
      <c r="B68" s="209"/>
      <c r="C68" s="153">
        <f t="shared" si="9"/>
        <v>0</v>
      </c>
      <c r="D68" s="65"/>
      <c r="E68" s="82"/>
      <c r="F68" s="154"/>
      <c r="G68" s="155"/>
      <c r="H68" s="137"/>
      <c r="I68" s="15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08" t="s">
        <v>86</v>
      </c>
      <c r="B69" s="209"/>
      <c r="C69" s="153">
        <f t="shared" si="9"/>
        <v>0</v>
      </c>
      <c r="D69" s="65"/>
      <c r="E69" s="82"/>
      <c r="F69" s="154"/>
      <c r="G69" s="155"/>
      <c r="H69" s="137"/>
      <c r="I69" s="15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08" t="s">
        <v>87</v>
      </c>
      <c r="B70" s="209"/>
      <c r="C70" s="153">
        <f t="shared" si="9"/>
        <v>0</v>
      </c>
      <c r="D70" s="65"/>
      <c r="E70" s="82"/>
      <c r="F70" s="154"/>
      <c r="G70" s="155"/>
      <c r="H70" s="137"/>
      <c r="I70" s="15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190" t="s">
        <v>88</v>
      </c>
      <c r="B71" s="191"/>
      <c r="C71" s="157">
        <f t="shared" si="9"/>
        <v>0</v>
      </c>
      <c r="D71" s="93"/>
      <c r="E71" s="94"/>
      <c r="F71" s="158"/>
      <c r="G71" s="159"/>
      <c r="H71" s="129"/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1" t="s">
        <v>90</v>
      </c>
      <c r="B73" s="162"/>
      <c r="C73" s="162"/>
      <c r="D73" s="162"/>
      <c r="E73" s="162"/>
      <c r="F73" s="163"/>
      <c r="G73" s="16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82" t="s">
        <v>91</v>
      </c>
      <c r="B74" s="182" t="s">
        <v>92</v>
      </c>
      <c r="C74" s="187" t="s">
        <v>93</v>
      </c>
      <c r="D74" s="188"/>
      <c r="E74" s="188"/>
      <c r="F74" s="188"/>
      <c r="G74" s="18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183"/>
      <c r="B75" s="183"/>
      <c r="C75" s="113" t="s">
        <v>94</v>
      </c>
      <c r="D75" s="164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5" t="s">
        <v>99</v>
      </c>
      <c r="B76" s="166">
        <f>SUM(C76:G76)</f>
        <v>0</v>
      </c>
      <c r="C76" s="76"/>
      <c r="D76" s="167"/>
      <c r="E76" s="167"/>
      <c r="F76" s="167"/>
      <c r="G76" s="16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69" t="s">
        <v>53</v>
      </c>
      <c r="B77" s="170">
        <f>SUM(C77:G77)</f>
        <v>0</v>
      </c>
      <c r="C77" s="93"/>
      <c r="D77" s="95"/>
      <c r="E77" s="95"/>
      <c r="F77" s="95"/>
      <c r="G77" s="17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1" t="s">
        <v>100</v>
      </c>
      <c r="B78" s="162"/>
      <c r="C78" s="162"/>
      <c r="D78" s="162"/>
      <c r="E78" s="162"/>
      <c r="F78" s="163"/>
      <c r="G78" s="163"/>
    </row>
    <row r="79" spans="1:234" ht="21" customHeight="1" x14ac:dyDescent="0.2">
      <c r="A79" s="182" t="s">
        <v>91</v>
      </c>
      <c r="B79" s="182" t="s">
        <v>101</v>
      </c>
      <c r="C79" s="187" t="s">
        <v>102</v>
      </c>
      <c r="D79" s="188"/>
      <c r="E79" s="188"/>
      <c r="F79" s="188"/>
      <c r="G79" s="189"/>
    </row>
    <row r="80" spans="1:234" ht="21" customHeight="1" x14ac:dyDescent="0.2">
      <c r="A80" s="183"/>
      <c r="B80" s="183"/>
      <c r="C80" s="113" t="s">
        <v>94</v>
      </c>
      <c r="D80" s="164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2" t="s">
        <v>103</v>
      </c>
      <c r="B81" s="173">
        <f>SUM(C81:G81)</f>
        <v>0</v>
      </c>
      <c r="C81" s="174"/>
      <c r="D81" s="175"/>
      <c r="E81" s="175"/>
      <c r="F81" s="175"/>
      <c r="G81" s="176"/>
    </row>
    <row r="82" spans="1:104" ht="28.5" customHeight="1" x14ac:dyDescent="0.2">
      <c r="A82" s="161" t="s">
        <v>104</v>
      </c>
      <c r="B82" s="162"/>
      <c r="C82" s="162"/>
      <c r="D82" s="162"/>
      <c r="E82" s="162"/>
      <c r="F82" s="163"/>
      <c r="G82" s="163"/>
    </row>
    <row r="83" spans="1:104" ht="18" customHeight="1" x14ac:dyDescent="0.2">
      <c r="A83" s="182" t="s">
        <v>105</v>
      </c>
      <c r="B83" s="184" t="s">
        <v>106</v>
      </c>
      <c r="C83" s="184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183"/>
      <c r="B84" s="185"/>
      <c r="C84" s="186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2" t="s">
        <v>99</v>
      </c>
      <c r="B85" s="177"/>
      <c r="C85" s="177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8" customFormat="1" x14ac:dyDescent="0.2">
      <c r="A195" s="178">
        <f>SUM(C10:C36,C48,C52:C61,C66:C71,B76:B77,B81,B85:C85)</f>
        <v>1355</v>
      </c>
      <c r="B195" s="178">
        <f>SUM(CG7:CO85)</f>
        <v>0</v>
      </c>
      <c r="BW195" s="179"/>
      <c r="BX195" s="179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95"/>
  <sheetViews>
    <sheetView topLeftCell="A43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",[6]NOMBRE!B2," - ","( ",[6]NOMBRE!C2,[6]NOMBRE!D2,[6]NOMBRE!E2,[6]NOMBRE!F2,[6]NOMBRE!G2," )")</f>
        <v>COMUNA: LINARES - ( 07401 )</v>
      </c>
    </row>
    <row r="3" spans="1:234" ht="16.350000000000001" customHeight="1" x14ac:dyDescent="0.2">
      <c r="A3" s="1" t="str">
        <f>CONCATENATE("ESTABLECIMIENTO/ESTRATEGIA: ",[6]NOMBRE!B3," - ","( ",[6]NOMBRE!C3,[6]NOMBRE!D3,[6]NOMBRE!E3,[6]NOMBRE!F3,[6]NOMBRE!G3,[6]NOMBRE!H3,"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",[6]NOMBRE!B6," - ","( ",[6]NOMBRE!C6,[6]NOMBRE!D6," )")</f>
        <v>MES: MAYO - ( 05 )</v>
      </c>
    </row>
    <row r="5" spans="1:234" ht="16.350000000000001" customHeight="1" x14ac:dyDescent="0.2">
      <c r="A5" s="1" t="str">
        <f>CONCATENATE("AÑO: ",[6]NOMBRE!B7)</f>
        <v>AÑO: 2020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87" t="s">
        <v>3</v>
      </c>
      <c r="B9" s="188"/>
      <c r="C9" s="180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11" t="s">
        <v>16</v>
      </c>
      <c r="B10" s="212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28" t="s">
        <v>17</v>
      </c>
      <c r="B11" s="231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28" t="s">
        <v>18</v>
      </c>
      <c r="B12" s="231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28" t="s">
        <v>19</v>
      </c>
      <c r="B13" s="231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28" t="s">
        <v>20</v>
      </c>
      <c r="B14" s="231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28" t="s">
        <v>21</v>
      </c>
      <c r="B15" s="231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28" t="s">
        <v>22</v>
      </c>
      <c r="B16" s="231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28" t="s">
        <v>23</v>
      </c>
      <c r="B17" s="231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28" t="s">
        <v>24</v>
      </c>
      <c r="B18" s="229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28" t="s">
        <v>25</v>
      </c>
      <c r="B19" s="231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28" t="s">
        <v>26</v>
      </c>
      <c r="B20" s="231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28" t="s">
        <v>27</v>
      </c>
      <c r="B21" s="231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28" t="s">
        <v>28</v>
      </c>
      <c r="B22" s="231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28" t="s">
        <v>29</v>
      </c>
      <c r="B23" s="229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28" t="s">
        <v>30</v>
      </c>
      <c r="B24" s="229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17.25" customHeight="1" x14ac:dyDescent="0.2">
      <c r="A25" s="228" t="s">
        <v>31</v>
      </c>
      <c r="B25" s="229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28" t="s">
        <v>32</v>
      </c>
      <c r="B26" s="231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28" t="s">
        <v>33</v>
      </c>
      <c r="B27" s="229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11" t="s">
        <v>34</v>
      </c>
      <c r="B28" s="230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11" t="s">
        <v>35</v>
      </c>
      <c r="B29" s="212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28" t="s">
        <v>36</v>
      </c>
      <c r="B30" s="231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32" t="s">
        <v>37</v>
      </c>
      <c r="B31" s="233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34" t="s">
        <v>38</v>
      </c>
      <c r="B32" s="5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35"/>
      <c r="B33" s="57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58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35"/>
      <c r="B34" s="57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58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35"/>
      <c r="B35" s="57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6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36"/>
      <c r="B36" s="6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6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187" t="s">
        <v>3</v>
      </c>
      <c r="B38" s="189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37" t="s">
        <v>47</v>
      </c>
      <c r="B39" s="238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28" t="s">
        <v>48</v>
      </c>
      <c r="B40" s="229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28" t="s">
        <v>49</v>
      </c>
      <c r="B41" s="229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28" t="s">
        <v>50</v>
      </c>
      <c r="B42" s="229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27" t="s">
        <v>51</v>
      </c>
      <c r="B43" s="88" t="s">
        <v>52</v>
      </c>
      <c r="C43" s="89">
        <f t="shared" si="6"/>
        <v>0</v>
      </c>
      <c r="D43" s="76"/>
      <c r="E43" s="77"/>
      <c r="F43" s="78"/>
      <c r="G43" s="79"/>
      <c r="H43" s="90"/>
      <c r="I43" s="90"/>
      <c r="J43" s="90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27"/>
      <c r="B44" s="91" t="s">
        <v>53</v>
      </c>
      <c r="C44" s="23">
        <f t="shared" si="6"/>
        <v>0</v>
      </c>
      <c r="D44" s="65"/>
      <c r="E44" s="82"/>
      <c r="F44" s="83"/>
      <c r="G44" s="84"/>
      <c r="H44" s="90"/>
      <c r="I44" s="90"/>
      <c r="J44" s="90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27"/>
      <c r="B45" s="92" t="s">
        <v>54</v>
      </c>
      <c r="C45" s="45">
        <f t="shared" si="6"/>
        <v>0</v>
      </c>
      <c r="D45" s="93"/>
      <c r="E45" s="94"/>
      <c r="F45" s="95"/>
      <c r="G45" s="96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11" t="s">
        <v>55</v>
      </c>
      <c r="B46" s="212"/>
      <c r="C46" s="89">
        <f>SUM(D46:G46)</f>
        <v>0</v>
      </c>
      <c r="D46" s="76"/>
      <c r="E46" s="77"/>
      <c r="F46" s="78"/>
      <c r="G46" s="97"/>
      <c r="H46" s="98"/>
      <c r="I46" s="98"/>
      <c r="J46" s="98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13" t="s">
        <v>56</v>
      </c>
      <c r="B47" s="214"/>
      <c r="C47" s="45">
        <f>SUM(D47:G47)</f>
        <v>924</v>
      </c>
      <c r="D47" s="93">
        <v>515</v>
      </c>
      <c r="E47" s="94">
        <v>1</v>
      </c>
      <c r="F47" s="99"/>
      <c r="G47" s="100">
        <v>408</v>
      </c>
      <c r="H47" s="101"/>
      <c r="I47" s="101"/>
      <c r="J47" s="101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15" t="s">
        <v>4</v>
      </c>
      <c r="B48" s="216"/>
      <c r="C48" s="102">
        <f t="shared" ref="C48:J48" si="7">SUM(C39:C47)</f>
        <v>924</v>
      </c>
      <c r="D48" s="102">
        <f>SUM(D39:D47)</f>
        <v>515</v>
      </c>
      <c r="E48" s="103">
        <f t="shared" si="7"/>
        <v>1</v>
      </c>
      <c r="F48" s="104">
        <f t="shared" si="7"/>
        <v>0</v>
      </c>
      <c r="G48" s="105">
        <f>SUM(G46:G47)</f>
        <v>408</v>
      </c>
      <c r="H48" s="106">
        <f t="shared" si="7"/>
        <v>0</v>
      </c>
      <c r="I48" s="106">
        <f t="shared" si="7"/>
        <v>0</v>
      </c>
      <c r="J48" s="106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7" t="s">
        <v>57</v>
      </c>
      <c r="B49" s="108"/>
      <c r="C49" s="109"/>
      <c r="D49" s="109"/>
      <c r="E49" s="109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10" t="s">
        <v>58</v>
      </c>
      <c r="B50" s="111"/>
      <c r="C50" s="111"/>
      <c r="D50" s="111"/>
      <c r="E50" s="111"/>
      <c r="F50" s="112"/>
      <c r="G50" s="112"/>
      <c r="H50" s="112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187" t="s">
        <v>3</v>
      </c>
      <c r="B51" s="189"/>
      <c r="C51" s="180" t="s">
        <v>4</v>
      </c>
      <c r="D51" s="113" t="s">
        <v>59</v>
      </c>
      <c r="E51" s="114" t="s">
        <v>60</v>
      </c>
      <c r="F51" s="22" t="s">
        <v>61</v>
      </c>
      <c r="G51" s="13"/>
      <c r="H51" s="115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17" t="s">
        <v>62</v>
      </c>
      <c r="B52" s="218"/>
      <c r="C52" s="116">
        <f t="shared" ref="C52:C58" si="8">SUM(D52:E52)</f>
        <v>106</v>
      </c>
      <c r="D52" s="76">
        <v>53</v>
      </c>
      <c r="E52" s="78">
        <v>53</v>
      </c>
      <c r="F52" s="117"/>
      <c r="G52" s="118"/>
      <c r="H52" s="119"/>
      <c r="I52" s="120"/>
      <c r="J52" s="118"/>
      <c r="K52" s="118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19" t="s">
        <v>63</v>
      </c>
      <c r="B53" s="220"/>
      <c r="C53" s="121">
        <f t="shared" si="8"/>
        <v>45</v>
      </c>
      <c r="D53" s="122">
        <v>27</v>
      </c>
      <c r="E53" s="123">
        <v>18</v>
      </c>
      <c r="F53" s="124"/>
      <c r="G53" s="118"/>
      <c r="H53" s="119"/>
      <c r="I53" s="120"/>
      <c r="J53" s="118"/>
      <c r="K53" s="118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21" t="s">
        <v>38</v>
      </c>
      <c r="B54" s="125" t="s">
        <v>64</v>
      </c>
      <c r="C54" s="116">
        <f t="shared" si="8"/>
        <v>0</v>
      </c>
      <c r="D54" s="76"/>
      <c r="E54" s="78"/>
      <c r="F54" s="126"/>
      <c r="G54" s="118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22"/>
      <c r="B55" s="127" t="s">
        <v>65</v>
      </c>
      <c r="C55" s="128">
        <f t="shared" si="8"/>
        <v>216</v>
      </c>
      <c r="D55" s="93">
        <v>132</v>
      </c>
      <c r="E55" s="99">
        <v>84</v>
      </c>
      <c r="F55" s="129">
        <v>17</v>
      </c>
      <c r="G55" s="118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23" t="s">
        <v>66</v>
      </c>
      <c r="B56" s="224"/>
      <c r="C56" s="130">
        <f t="shared" si="8"/>
        <v>0</v>
      </c>
      <c r="D56" s="131"/>
      <c r="E56" s="132"/>
      <c r="F56" s="133"/>
      <c r="G56" s="118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25" t="s">
        <v>67</v>
      </c>
      <c r="B57" s="225"/>
      <c r="C57" s="116">
        <f t="shared" si="8"/>
        <v>99</v>
      </c>
      <c r="D57" s="76">
        <v>77</v>
      </c>
      <c r="E57" s="134">
        <v>22</v>
      </c>
      <c r="F57" s="117"/>
      <c r="G57" s="11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23.1" customHeight="1" x14ac:dyDescent="0.2">
      <c r="A58" s="223" t="s">
        <v>68</v>
      </c>
      <c r="B58" s="224"/>
      <c r="C58" s="135">
        <f t="shared" si="8"/>
        <v>0</v>
      </c>
      <c r="D58" s="65"/>
      <c r="E58" s="136"/>
      <c r="F58" s="137"/>
      <c r="G58" s="118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26" t="s">
        <v>69</v>
      </c>
      <c r="B59" s="226"/>
      <c r="C59" s="138">
        <f>D59</f>
        <v>0</v>
      </c>
      <c r="D59" s="65"/>
      <c r="E59" s="139"/>
      <c r="F59" s="137"/>
      <c r="G59" s="118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10" t="s">
        <v>70</v>
      </c>
      <c r="B60" s="210"/>
      <c r="C60" s="138">
        <f>D60</f>
        <v>0</v>
      </c>
      <c r="D60" s="65"/>
      <c r="E60" s="139"/>
      <c r="F60" s="140"/>
      <c r="G60" s="118"/>
      <c r="H60" s="120"/>
      <c r="I60" s="118"/>
      <c r="J60" s="118"/>
      <c r="K60" s="118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192" t="s">
        <v>71</v>
      </c>
      <c r="B61" s="192"/>
      <c r="C61" s="141">
        <f>+F61</f>
        <v>0</v>
      </c>
      <c r="D61" s="142"/>
      <c r="E61" s="143"/>
      <c r="F61" s="144"/>
      <c r="G61" s="118" t="str">
        <f>CA61&amp;CB61</f>
        <v/>
      </c>
      <c r="H61" s="120"/>
      <c r="I61" s="118"/>
      <c r="J61" s="118"/>
      <c r="K61" s="118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10" t="s">
        <v>72</v>
      </c>
      <c r="B62" s="111"/>
      <c r="C62" s="111"/>
      <c r="D62" s="111"/>
      <c r="E62" s="111"/>
      <c r="F62" s="111"/>
      <c r="G62" s="145"/>
      <c r="H62" s="146"/>
      <c r="I62" s="120"/>
      <c r="J62" s="118"/>
      <c r="K62" s="118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193" t="s">
        <v>73</v>
      </c>
      <c r="B63" s="194"/>
      <c r="C63" s="199" t="s">
        <v>74</v>
      </c>
      <c r="D63" s="199"/>
      <c r="E63" s="199"/>
      <c r="F63" s="199"/>
      <c r="G63" s="200"/>
      <c r="H63" s="201" t="s">
        <v>75</v>
      </c>
      <c r="I63" s="202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195"/>
      <c r="B64" s="196"/>
      <c r="C64" s="193" t="s">
        <v>4</v>
      </c>
      <c r="D64" s="187" t="s">
        <v>76</v>
      </c>
      <c r="E64" s="188"/>
      <c r="F64" s="189"/>
      <c r="G64" s="204" t="s">
        <v>77</v>
      </c>
      <c r="H64" s="203"/>
      <c r="I64" s="202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197"/>
      <c r="B65" s="198"/>
      <c r="C65" s="197"/>
      <c r="D65" s="113" t="s">
        <v>78</v>
      </c>
      <c r="E65" s="16" t="s">
        <v>79</v>
      </c>
      <c r="F65" s="147" t="s">
        <v>80</v>
      </c>
      <c r="G65" s="205"/>
      <c r="H65" s="148" t="s">
        <v>81</v>
      </c>
      <c r="I65" s="180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06" t="s">
        <v>83</v>
      </c>
      <c r="B66" s="207"/>
      <c r="C66" s="149">
        <f>SUM(D66:F66)</f>
        <v>0</v>
      </c>
      <c r="D66" s="76"/>
      <c r="E66" s="77"/>
      <c r="F66" s="150"/>
      <c r="G66" s="151"/>
      <c r="H66" s="126"/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08" t="s">
        <v>84</v>
      </c>
      <c r="B67" s="209"/>
      <c r="C67" s="153">
        <f t="shared" ref="C67:C71" si="9">SUM(D67:F67)</f>
        <v>0</v>
      </c>
      <c r="D67" s="65"/>
      <c r="E67" s="82"/>
      <c r="F67" s="154"/>
      <c r="G67" s="155"/>
      <c r="H67" s="137"/>
      <c r="I67" s="15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08" t="s">
        <v>85</v>
      </c>
      <c r="B68" s="209"/>
      <c r="C68" s="153">
        <f t="shared" si="9"/>
        <v>0</v>
      </c>
      <c r="D68" s="65"/>
      <c r="E68" s="82"/>
      <c r="F68" s="154"/>
      <c r="G68" s="155"/>
      <c r="H68" s="137"/>
      <c r="I68" s="15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08" t="s">
        <v>86</v>
      </c>
      <c r="B69" s="209"/>
      <c r="C69" s="153">
        <f t="shared" si="9"/>
        <v>0</v>
      </c>
      <c r="D69" s="65"/>
      <c r="E69" s="82"/>
      <c r="F69" s="154"/>
      <c r="G69" s="155"/>
      <c r="H69" s="137"/>
      <c r="I69" s="15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08" t="s">
        <v>87</v>
      </c>
      <c r="B70" s="209"/>
      <c r="C70" s="153">
        <f t="shared" si="9"/>
        <v>0</v>
      </c>
      <c r="D70" s="65"/>
      <c r="E70" s="82"/>
      <c r="F70" s="154"/>
      <c r="G70" s="155"/>
      <c r="H70" s="137"/>
      <c r="I70" s="15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190" t="s">
        <v>88</v>
      </c>
      <c r="B71" s="191"/>
      <c r="C71" s="157">
        <f t="shared" si="9"/>
        <v>0</v>
      </c>
      <c r="D71" s="93"/>
      <c r="E71" s="94"/>
      <c r="F71" s="158"/>
      <c r="G71" s="159"/>
      <c r="H71" s="129"/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1" t="s">
        <v>90</v>
      </c>
      <c r="B73" s="162"/>
      <c r="C73" s="162"/>
      <c r="D73" s="162"/>
      <c r="E73" s="162"/>
      <c r="F73" s="163"/>
      <c r="G73" s="16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82" t="s">
        <v>91</v>
      </c>
      <c r="B74" s="182" t="s">
        <v>92</v>
      </c>
      <c r="C74" s="187" t="s">
        <v>93</v>
      </c>
      <c r="D74" s="188"/>
      <c r="E74" s="188"/>
      <c r="F74" s="188"/>
      <c r="G74" s="18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183"/>
      <c r="B75" s="183"/>
      <c r="C75" s="113" t="s">
        <v>94</v>
      </c>
      <c r="D75" s="164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5" t="s">
        <v>99</v>
      </c>
      <c r="B76" s="166">
        <f>SUM(C76:G76)</f>
        <v>0</v>
      </c>
      <c r="C76" s="76"/>
      <c r="D76" s="167"/>
      <c r="E76" s="167"/>
      <c r="F76" s="167"/>
      <c r="G76" s="16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69" t="s">
        <v>53</v>
      </c>
      <c r="B77" s="170">
        <f>SUM(C77:G77)</f>
        <v>0</v>
      </c>
      <c r="C77" s="93"/>
      <c r="D77" s="95"/>
      <c r="E77" s="95"/>
      <c r="F77" s="95"/>
      <c r="G77" s="17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1" t="s">
        <v>100</v>
      </c>
      <c r="B78" s="162"/>
      <c r="C78" s="162"/>
      <c r="D78" s="162"/>
      <c r="E78" s="162"/>
      <c r="F78" s="163"/>
      <c r="G78" s="163"/>
    </row>
    <row r="79" spans="1:234" ht="21" customHeight="1" x14ac:dyDescent="0.2">
      <c r="A79" s="182" t="s">
        <v>91</v>
      </c>
      <c r="B79" s="182" t="s">
        <v>101</v>
      </c>
      <c r="C79" s="187" t="s">
        <v>102</v>
      </c>
      <c r="D79" s="188"/>
      <c r="E79" s="188"/>
      <c r="F79" s="188"/>
      <c r="G79" s="189"/>
    </row>
    <row r="80" spans="1:234" ht="21" customHeight="1" x14ac:dyDescent="0.2">
      <c r="A80" s="183"/>
      <c r="B80" s="183"/>
      <c r="C80" s="113" t="s">
        <v>94</v>
      </c>
      <c r="D80" s="164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2" t="s">
        <v>103</v>
      </c>
      <c r="B81" s="173">
        <f>SUM(C81:G81)</f>
        <v>0</v>
      </c>
      <c r="C81" s="174"/>
      <c r="D81" s="175"/>
      <c r="E81" s="175"/>
      <c r="F81" s="175"/>
      <c r="G81" s="176"/>
    </row>
    <row r="82" spans="1:104" ht="28.5" customHeight="1" x14ac:dyDescent="0.2">
      <c r="A82" s="161" t="s">
        <v>104</v>
      </c>
      <c r="B82" s="162"/>
      <c r="C82" s="162"/>
      <c r="D82" s="162"/>
      <c r="E82" s="162"/>
      <c r="F82" s="163"/>
      <c r="G82" s="163"/>
    </row>
    <row r="83" spans="1:104" ht="18" customHeight="1" x14ac:dyDescent="0.2">
      <c r="A83" s="182" t="s">
        <v>105</v>
      </c>
      <c r="B83" s="184" t="s">
        <v>106</v>
      </c>
      <c r="C83" s="184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183"/>
      <c r="B84" s="185"/>
      <c r="C84" s="186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2" t="s">
        <v>99</v>
      </c>
      <c r="B85" s="177"/>
      <c r="C85" s="177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8" customFormat="1" x14ac:dyDescent="0.2">
      <c r="A195" s="178">
        <f>SUM(C10:C36,C48,C52:C61,C66:C71,B76:B77,B81,B85:C85)</f>
        <v>1390</v>
      </c>
      <c r="B195" s="178">
        <f>SUM(CG7:CO85)</f>
        <v>0</v>
      </c>
      <c r="BW195" s="179"/>
      <c r="BX195" s="179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95"/>
  <sheetViews>
    <sheetView topLeftCell="A43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",[7]NOMBRE!B2," - ","( ",[7]NOMBRE!C2,[7]NOMBRE!D2,[7]NOMBRE!E2,[7]NOMBRE!F2,[7]NOMBRE!G2," )")</f>
        <v>COMUNA: LINARES - ( 07401 )</v>
      </c>
    </row>
    <row r="3" spans="1:234" ht="16.350000000000001" customHeight="1" x14ac:dyDescent="0.2">
      <c r="A3" s="1" t="str">
        <f>CONCATENATE("ESTABLECIMIENTO/ESTRATEGIA: ",[7]NOMBRE!B3," - ","( ",[7]NOMBRE!C3,[7]NOMBRE!D3,[7]NOMBRE!E3,[7]NOMBRE!F3,[7]NOMBRE!G3,[7]NOMBRE!H3,"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",[7]NOMBRE!B6," - ","( ",[7]NOMBRE!C6,[7]NOMBRE!D6," )")</f>
        <v>MES: JUNIO - ( 06 )</v>
      </c>
    </row>
    <row r="5" spans="1:234" ht="16.350000000000001" customHeight="1" x14ac:dyDescent="0.2">
      <c r="A5" s="1" t="str">
        <f>CONCATENATE("AÑO: ",[7]NOMBRE!B7)</f>
        <v>AÑO: 2020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87" t="s">
        <v>3</v>
      </c>
      <c r="B9" s="188"/>
      <c r="C9" s="180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11" t="s">
        <v>16</v>
      </c>
      <c r="B10" s="212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28" t="s">
        <v>17</v>
      </c>
      <c r="B11" s="231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28" t="s">
        <v>18</v>
      </c>
      <c r="B12" s="231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28" t="s">
        <v>19</v>
      </c>
      <c r="B13" s="231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28" t="s">
        <v>20</v>
      </c>
      <c r="B14" s="231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28" t="s">
        <v>21</v>
      </c>
      <c r="B15" s="231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28" t="s">
        <v>22</v>
      </c>
      <c r="B16" s="231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28" t="s">
        <v>23</v>
      </c>
      <c r="B17" s="231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28" t="s">
        <v>24</v>
      </c>
      <c r="B18" s="229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28" t="s">
        <v>25</v>
      </c>
      <c r="B19" s="231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28" t="s">
        <v>26</v>
      </c>
      <c r="B20" s="231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28" t="s">
        <v>27</v>
      </c>
      <c r="B21" s="231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28" t="s">
        <v>28</v>
      </c>
      <c r="B22" s="231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28" t="s">
        <v>29</v>
      </c>
      <c r="B23" s="229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28" t="s">
        <v>30</v>
      </c>
      <c r="B24" s="229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17.25" customHeight="1" x14ac:dyDescent="0.2">
      <c r="A25" s="228" t="s">
        <v>31</v>
      </c>
      <c r="B25" s="229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28" t="s">
        <v>32</v>
      </c>
      <c r="B26" s="231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28" t="s">
        <v>33</v>
      </c>
      <c r="B27" s="229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11" t="s">
        <v>34</v>
      </c>
      <c r="B28" s="230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11" t="s">
        <v>35</v>
      </c>
      <c r="B29" s="212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28" t="s">
        <v>36</v>
      </c>
      <c r="B30" s="231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32" t="s">
        <v>37</v>
      </c>
      <c r="B31" s="233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34" t="s">
        <v>38</v>
      </c>
      <c r="B32" s="5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35"/>
      <c r="B33" s="57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58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35"/>
      <c r="B34" s="57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58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35"/>
      <c r="B35" s="57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6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36"/>
      <c r="B36" s="6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6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187" t="s">
        <v>3</v>
      </c>
      <c r="B38" s="189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37" t="s">
        <v>47</v>
      </c>
      <c r="B39" s="238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28" t="s">
        <v>48</v>
      </c>
      <c r="B40" s="229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28" t="s">
        <v>49</v>
      </c>
      <c r="B41" s="229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28" t="s">
        <v>50</v>
      </c>
      <c r="B42" s="229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27" t="s">
        <v>51</v>
      </c>
      <c r="B43" s="88" t="s">
        <v>52</v>
      </c>
      <c r="C43" s="89">
        <f t="shared" si="6"/>
        <v>0</v>
      </c>
      <c r="D43" s="76"/>
      <c r="E43" s="77"/>
      <c r="F43" s="78"/>
      <c r="G43" s="79"/>
      <c r="H43" s="90"/>
      <c r="I43" s="90"/>
      <c r="J43" s="90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27"/>
      <c r="B44" s="91" t="s">
        <v>53</v>
      </c>
      <c r="C44" s="23">
        <f t="shared" si="6"/>
        <v>0</v>
      </c>
      <c r="D44" s="65"/>
      <c r="E44" s="82"/>
      <c r="F44" s="83"/>
      <c r="G44" s="84"/>
      <c r="H44" s="90"/>
      <c r="I44" s="90"/>
      <c r="J44" s="90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27"/>
      <c r="B45" s="92" t="s">
        <v>54</v>
      </c>
      <c r="C45" s="45">
        <f t="shared" si="6"/>
        <v>0</v>
      </c>
      <c r="D45" s="93"/>
      <c r="E45" s="94"/>
      <c r="F45" s="95"/>
      <c r="G45" s="96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11" t="s">
        <v>55</v>
      </c>
      <c r="B46" s="212"/>
      <c r="C46" s="89">
        <f>SUM(D46:G46)</f>
        <v>0</v>
      </c>
      <c r="D46" s="76"/>
      <c r="E46" s="77"/>
      <c r="F46" s="78"/>
      <c r="G46" s="97"/>
      <c r="H46" s="98"/>
      <c r="I46" s="98"/>
      <c r="J46" s="98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13" t="s">
        <v>56</v>
      </c>
      <c r="B47" s="214"/>
      <c r="C47" s="45">
        <f>SUM(D47:G47)</f>
        <v>1499</v>
      </c>
      <c r="D47" s="93">
        <v>1089</v>
      </c>
      <c r="E47" s="94"/>
      <c r="F47" s="99"/>
      <c r="G47" s="100">
        <v>410</v>
      </c>
      <c r="H47" s="101"/>
      <c r="I47" s="101"/>
      <c r="J47" s="101">
        <v>0</v>
      </c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15" t="s">
        <v>4</v>
      </c>
      <c r="B48" s="216"/>
      <c r="C48" s="102">
        <f t="shared" ref="C48:J48" si="7">SUM(C39:C47)</f>
        <v>1499</v>
      </c>
      <c r="D48" s="102">
        <f>SUM(D39:D47)</f>
        <v>1089</v>
      </c>
      <c r="E48" s="103">
        <f t="shared" si="7"/>
        <v>0</v>
      </c>
      <c r="F48" s="104">
        <f t="shared" si="7"/>
        <v>0</v>
      </c>
      <c r="G48" s="105">
        <f>SUM(G46:G47)</f>
        <v>410</v>
      </c>
      <c r="H48" s="106">
        <f t="shared" si="7"/>
        <v>0</v>
      </c>
      <c r="I48" s="106">
        <f t="shared" si="7"/>
        <v>0</v>
      </c>
      <c r="J48" s="106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7" t="s">
        <v>57</v>
      </c>
      <c r="B49" s="108"/>
      <c r="C49" s="109"/>
      <c r="D49" s="109"/>
      <c r="E49" s="109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10" t="s">
        <v>58</v>
      </c>
      <c r="B50" s="111"/>
      <c r="C50" s="111"/>
      <c r="D50" s="111"/>
      <c r="E50" s="111"/>
      <c r="F50" s="112"/>
      <c r="G50" s="112"/>
      <c r="H50" s="112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187" t="s">
        <v>3</v>
      </c>
      <c r="B51" s="189"/>
      <c r="C51" s="180" t="s">
        <v>4</v>
      </c>
      <c r="D51" s="113" t="s">
        <v>59</v>
      </c>
      <c r="E51" s="114" t="s">
        <v>60</v>
      </c>
      <c r="F51" s="22" t="s">
        <v>61</v>
      </c>
      <c r="G51" s="13"/>
      <c r="H51" s="115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17" t="s">
        <v>62</v>
      </c>
      <c r="B52" s="218"/>
      <c r="C52" s="116">
        <f t="shared" ref="C52:C58" si="8">SUM(D52:E52)</f>
        <v>75</v>
      </c>
      <c r="D52" s="76">
        <v>64</v>
      </c>
      <c r="E52" s="78">
        <v>11</v>
      </c>
      <c r="F52" s="117"/>
      <c r="G52" s="118"/>
      <c r="H52" s="119"/>
      <c r="I52" s="120"/>
      <c r="J52" s="118"/>
      <c r="K52" s="118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19" t="s">
        <v>63</v>
      </c>
      <c r="B53" s="220"/>
      <c r="C53" s="121">
        <f t="shared" si="8"/>
        <v>83</v>
      </c>
      <c r="D53" s="122">
        <v>65</v>
      </c>
      <c r="E53" s="123">
        <v>18</v>
      </c>
      <c r="F53" s="124"/>
      <c r="G53" s="118"/>
      <c r="H53" s="119"/>
      <c r="I53" s="120"/>
      <c r="J53" s="118"/>
      <c r="K53" s="118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21" t="s">
        <v>38</v>
      </c>
      <c r="B54" s="125" t="s">
        <v>64</v>
      </c>
      <c r="C54" s="116">
        <f t="shared" si="8"/>
        <v>0</v>
      </c>
      <c r="D54" s="76"/>
      <c r="E54" s="78"/>
      <c r="F54" s="126"/>
      <c r="G54" s="118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22"/>
      <c r="B55" s="127" t="s">
        <v>65</v>
      </c>
      <c r="C55" s="128">
        <f t="shared" si="8"/>
        <v>207</v>
      </c>
      <c r="D55" s="93">
        <v>164</v>
      </c>
      <c r="E55" s="99">
        <v>43</v>
      </c>
      <c r="F55" s="129">
        <v>26</v>
      </c>
      <c r="G55" s="118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23" t="s">
        <v>66</v>
      </c>
      <c r="B56" s="224"/>
      <c r="C56" s="130">
        <f t="shared" si="8"/>
        <v>0</v>
      </c>
      <c r="D56" s="131"/>
      <c r="E56" s="132"/>
      <c r="F56" s="133"/>
      <c r="G56" s="118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25" t="s">
        <v>67</v>
      </c>
      <c r="B57" s="225"/>
      <c r="C57" s="116">
        <f t="shared" si="8"/>
        <v>109</v>
      </c>
      <c r="D57" s="76">
        <v>83</v>
      </c>
      <c r="E57" s="134">
        <v>26</v>
      </c>
      <c r="F57" s="117"/>
      <c r="G57" s="11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23.1" customHeight="1" x14ac:dyDescent="0.2">
      <c r="A58" s="223" t="s">
        <v>68</v>
      </c>
      <c r="B58" s="224"/>
      <c r="C58" s="135">
        <f t="shared" si="8"/>
        <v>0</v>
      </c>
      <c r="D58" s="65"/>
      <c r="E58" s="136"/>
      <c r="F58" s="137"/>
      <c r="G58" s="118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26" t="s">
        <v>69</v>
      </c>
      <c r="B59" s="226"/>
      <c r="C59" s="138">
        <f>D59</f>
        <v>0</v>
      </c>
      <c r="D59" s="65"/>
      <c r="E59" s="139"/>
      <c r="F59" s="137"/>
      <c r="G59" s="118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10" t="s">
        <v>70</v>
      </c>
      <c r="B60" s="210"/>
      <c r="C60" s="138">
        <f>D60</f>
        <v>0</v>
      </c>
      <c r="D60" s="65"/>
      <c r="E60" s="139"/>
      <c r="F60" s="140"/>
      <c r="G60" s="118"/>
      <c r="H60" s="120"/>
      <c r="I60" s="118"/>
      <c r="J60" s="118"/>
      <c r="K60" s="118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192" t="s">
        <v>71</v>
      </c>
      <c r="B61" s="192"/>
      <c r="C61" s="141">
        <f>+F61</f>
        <v>0</v>
      </c>
      <c r="D61" s="142"/>
      <c r="E61" s="143"/>
      <c r="F61" s="144"/>
      <c r="G61" s="118" t="str">
        <f>CA61&amp;CB61</f>
        <v/>
      </c>
      <c r="H61" s="120"/>
      <c r="I61" s="118"/>
      <c r="J61" s="118"/>
      <c r="K61" s="118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10" t="s">
        <v>72</v>
      </c>
      <c r="B62" s="111"/>
      <c r="C62" s="111"/>
      <c r="D62" s="111"/>
      <c r="E62" s="111"/>
      <c r="F62" s="111"/>
      <c r="G62" s="145"/>
      <c r="H62" s="146"/>
      <c r="I62" s="120"/>
      <c r="J62" s="118"/>
      <c r="K62" s="118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193" t="s">
        <v>73</v>
      </c>
      <c r="B63" s="194"/>
      <c r="C63" s="199" t="s">
        <v>74</v>
      </c>
      <c r="D63" s="199"/>
      <c r="E63" s="199"/>
      <c r="F63" s="199"/>
      <c r="G63" s="200"/>
      <c r="H63" s="201" t="s">
        <v>75</v>
      </c>
      <c r="I63" s="202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195"/>
      <c r="B64" s="196"/>
      <c r="C64" s="193" t="s">
        <v>4</v>
      </c>
      <c r="D64" s="187" t="s">
        <v>76</v>
      </c>
      <c r="E64" s="188"/>
      <c r="F64" s="189"/>
      <c r="G64" s="204" t="s">
        <v>77</v>
      </c>
      <c r="H64" s="203"/>
      <c r="I64" s="202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197"/>
      <c r="B65" s="198"/>
      <c r="C65" s="197"/>
      <c r="D65" s="113" t="s">
        <v>78</v>
      </c>
      <c r="E65" s="16" t="s">
        <v>79</v>
      </c>
      <c r="F65" s="147" t="s">
        <v>80</v>
      </c>
      <c r="G65" s="205"/>
      <c r="H65" s="148" t="s">
        <v>81</v>
      </c>
      <c r="I65" s="180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06" t="s">
        <v>83</v>
      </c>
      <c r="B66" s="207"/>
      <c r="C66" s="149">
        <f>SUM(D66:F66)</f>
        <v>0</v>
      </c>
      <c r="D66" s="76"/>
      <c r="E66" s="77"/>
      <c r="F66" s="150"/>
      <c r="G66" s="151"/>
      <c r="H66" s="126"/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08" t="s">
        <v>84</v>
      </c>
      <c r="B67" s="209"/>
      <c r="C67" s="153">
        <f t="shared" ref="C67:C71" si="9">SUM(D67:F67)</f>
        <v>0</v>
      </c>
      <c r="D67" s="65"/>
      <c r="E67" s="82"/>
      <c r="F67" s="154"/>
      <c r="G67" s="155"/>
      <c r="H67" s="137"/>
      <c r="I67" s="15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08" t="s">
        <v>85</v>
      </c>
      <c r="B68" s="209"/>
      <c r="C68" s="153">
        <f t="shared" si="9"/>
        <v>0</v>
      </c>
      <c r="D68" s="65"/>
      <c r="E68" s="82"/>
      <c r="F68" s="154"/>
      <c r="G68" s="155"/>
      <c r="H68" s="137"/>
      <c r="I68" s="15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08" t="s">
        <v>86</v>
      </c>
      <c r="B69" s="209"/>
      <c r="C69" s="153">
        <f t="shared" si="9"/>
        <v>0</v>
      </c>
      <c r="D69" s="65"/>
      <c r="E69" s="82"/>
      <c r="F69" s="154"/>
      <c r="G69" s="155"/>
      <c r="H69" s="137"/>
      <c r="I69" s="15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08" t="s">
        <v>87</v>
      </c>
      <c r="B70" s="209"/>
      <c r="C70" s="153">
        <f t="shared" si="9"/>
        <v>0</v>
      </c>
      <c r="D70" s="65"/>
      <c r="E70" s="82"/>
      <c r="F70" s="154"/>
      <c r="G70" s="155"/>
      <c r="H70" s="137"/>
      <c r="I70" s="15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190" t="s">
        <v>88</v>
      </c>
      <c r="B71" s="191"/>
      <c r="C71" s="157">
        <f t="shared" si="9"/>
        <v>0</v>
      </c>
      <c r="D71" s="93"/>
      <c r="E71" s="94"/>
      <c r="F71" s="158"/>
      <c r="G71" s="159"/>
      <c r="H71" s="129"/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1" t="s">
        <v>90</v>
      </c>
      <c r="B73" s="162"/>
      <c r="C73" s="162"/>
      <c r="D73" s="162"/>
      <c r="E73" s="162"/>
      <c r="F73" s="163"/>
      <c r="G73" s="16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82" t="s">
        <v>91</v>
      </c>
      <c r="B74" s="182" t="s">
        <v>92</v>
      </c>
      <c r="C74" s="187" t="s">
        <v>93</v>
      </c>
      <c r="D74" s="188"/>
      <c r="E74" s="188"/>
      <c r="F74" s="188"/>
      <c r="G74" s="18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183"/>
      <c r="B75" s="183"/>
      <c r="C75" s="113" t="s">
        <v>94</v>
      </c>
      <c r="D75" s="164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5" t="s">
        <v>99</v>
      </c>
      <c r="B76" s="166">
        <f>SUM(C76:G76)</f>
        <v>0</v>
      </c>
      <c r="C76" s="76"/>
      <c r="D76" s="167"/>
      <c r="E76" s="167"/>
      <c r="F76" s="167"/>
      <c r="G76" s="16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69" t="s">
        <v>53</v>
      </c>
      <c r="B77" s="170">
        <f>SUM(C77:G77)</f>
        <v>0</v>
      </c>
      <c r="C77" s="93"/>
      <c r="D77" s="95"/>
      <c r="E77" s="95"/>
      <c r="F77" s="95"/>
      <c r="G77" s="17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1" t="s">
        <v>100</v>
      </c>
      <c r="B78" s="162"/>
      <c r="C78" s="162"/>
      <c r="D78" s="162"/>
      <c r="E78" s="162"/>
      <c r="F78" s="163"/>
      <c r="G78" s="163"/>
    </row>
    <row r="79" spans="1:234" ht="21" customHeight="1" x14ac:dyDescent="0.2">
      <c r="A79" s="182" t="s">
        <v>91</v>
      </c>
      <c r="B79" s="182" t="s">
        <v>101</v>
      </c>
      <c r="C79" s="187" t="s">
        <v>102</v>
      </c>
      <c r="D79" s="188"/>
      <c r="E79" s="188"/>
      <c r="F79" s="188"/>
      <c r="G79" s="189"/>
    </row>
    <row r="80" spans="1:234" ht="21" customHeight="1" x14ac:dyDescent="0.2">
      <c r="A80" s="183"/>
      <c r="B80" s="183"/>
      <c r="C80" s="113" t="s">
        <v>94</v>
      </c>
      <c r="D80" s="164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2" t="s">
        <v>103</v>
      </c>
      <c r="B81" s="173">
        <f>SUM(C81:G81)</f>
        <v>0</v>
      </c>
      <c r="C81" s="174"/>
      <c r="D81" s="175"/>
      <c r="E81" s="175"/>
      <c r="F81" s="175"/>
      <c r="G81" s="176"/>
    </row>
    <row r="82" spans="1:104" ht="28.5" customHeight="1" x14ac:dyDescent="0.2">
      <c r="A82" s="161" t="s">
        <v>104</v>
      </c>
      <c r="B82" s="162"/>
      <c r="C82" s="162"/>
      <c r="D82" s="162"/>
      <c r="E82" s="162"/>
      <c r="F82" s="163"/>
      <c r="G82" s="163"/>
    </row>
    <row r="83" spans="1:104" ht="18" customHeight="1" x14ac:dyDescent="0.2">
      <c r="A83" s="182" t="s">
        <v>105</v>
      </c>
      <c r="B83" s="184" t="s">
        <v>106</v>
      </c>
      <c r="C83" s="184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183"/>
      <c r="B84" s="185"/>
      <c r="C84" s="186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2" t="s">
        <v>99</v>
      </c>
      <c r="B85" s="177"/>
      <c r="C85" s="177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8" customFormat="1" x14ac:dyDescent="0.2">
      <c r="A195" s="178">
        <f>SUM(C10:C36,C48,C52:C61,C66:C71,B76:B77,B81,B85:C85)</f>
        <v>1973</v>
      </c>
      <c r="B195" s="178">
        <f>SUM(CG7:CO85)</f>
        <v>0</v>
      </c>
      <c r="BW195" s="179"/>
      <c r="BX195" s="179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95"/>
  <sheetViews>
    <sheetView topLeftCell="A43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",[8]NOMBRE!B2," - ","( ",[8]NOMBRE!C2,[8]NOMBRE!D2,[8]NOMBRE!E2,[8]NOMBRE!F2,[8]NOMBRE!G2," )")</f>
        <v>COMUNA: LINARES - ( 07401 )</v>
      </c>
    </row>
    <row r="3" spans="1:234" ht="16.350000000000001" customHeight="1" x14ac:dyDescent="0.2">
      <c r="A3" s="1" t="str">
        <f>CONCATENATE("ESTABLECIMIENTO/ESTRATEGIA: ",[8]NOMBRE!B3," - ","( ",[8]NOMBRE!C3,[8]NOMBRE!D3,[8]NOMBRE!E3,[8]NOMBRE!F3,[8]NOMBRE!G3,[8]NOMBRE!H3,"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",[8]NOMBRE!B6," - ","( ",[8]NOMBRE!C6,[8]NOMBRE!D6," )")</f>
        <v>MES: JULIO - ( 07 )</v>
      </c>
    </row>
    <row r="5" spans="1:234" ht="16.350000000000001" customHeight="1" x14ac:dyDescent="0.2">
      <c r="A5" s="1" t="str">
        <f>CONCATENATE("AÑO: ",[8]NOMBRE!B7)</f>
        <v>AÑO: 2020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87" t="s">
        <v>3</v>
      </c>
      <c r="B9" s="188"/>
      <c r="C9" s="180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11" t="s">
        <v>16</v>
      </c>
      <c r="B10" s="212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28" t="s">
        <v>17</v>
      </c>
      <c r="B11" s="231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28" t="s">
        <v>18</v>
      </c>
      <c r="B12" s="231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28" t="s">
        <v>19</v>
      </c>
      <c r="B13" s="231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28" t="s">
        <v>20</v>
      </c>
      <c r="B14" s="231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28" t="s">
        <v>21</v>
      </c>
      <c r="B15" s="231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28" t="s">
        <v>22</v>
      </c>
      <c r="B16" s="231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28" t="s">
        <v>23</v>
      </c>
      <c r="B17" s="231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28" t="s">
        <v>24</v>
      </c>
      <c r="B18" s="229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28" t="s">
        <v>25</v>
      </c>
      <c r="B19" s="231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28" t="s">
        <v>26</v>
      </c>
      <c r="B20" s="231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28" t="s">
        <v>27</v>
      </c>
      <c r="B21" s="231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28" t="s">
        <v>28</v>
      </c>
      <c r="B22" s="231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28" t="s">
        <v>29</v>
      </c>
      <c r="B23" s="229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28" t="s">
        <v>30</v>
      </c>
      <c r="B24" s="229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17.25" customHeight="1" x14ac:dyDescent="0.2">
      <c r="A25" s="228" t="s">
        <v>31</v>
      </c>
      <c r="B25" s="229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28" t="s">
        <v>32</v>
      </c>
      <c r="B26" s="231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28" t="s">
        <v>33</v>
      </c>
      <c r="B27" s="229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11" t="s">
        <v>34</v>
      </c>
      <c r="B28" s="230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11" t="s">
        <v>35</v>
      </c>
      <c r="B29" s="212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28" t="s">
        <v>36</v>
      </c>
      <c r="B30" s="231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32" t="s">
        <v>37</v>
      </c>
      <c r="B31" s="233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34" t="s">
        <v>38</v>
      </c>
      <c r="B32" s="5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35"/>
      <c r="B33" s="57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58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35"/>
      <c r="B34" s="57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58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35"/>
      <c r="B35" s="57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6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36"/>
      <c r="B36" s="6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6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187" t="s">
        <v>3</v>
      </c>
      <c r="B38" s="189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37" t="s">
        <v>47</v>
      </c>
      <c r="B39" s="238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28" t="s">
        <v>48</v>
      </c>
      <c r="B40" s="229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28" t="s">
        <v>49</v>
      </c>
      <c r="B41" s="229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28" t="s">
        <v>50</v>
      </c>
      <c r="B42" s="229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27" t="s">
        <v>51</v>
      </c>
      <c r="B43" s="88" t="s">
        <v>52</v>
      </c>
      <c r="C43" s="89">
        <f t="shared" si="6"/>
        <v>0</v>
      </c>
      <c r="D43" s="76"/>
      <c r="E43" s="77"/>
      <c r="F43" s="78"/>
      <c r="G43" s="79"/>
      <c r="H43" s="90"/>
      <c r="I43" s="90"/>
      <c r="J43" s="90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27"/>
      <c r="B44" s="91" t="s">
        <v>53</v>
      </c>
      <c r="C44" s="23">
        <f t="shared" si="6"/>
        <v>0</v>
      </c>
      <c r="D44" s="65"/>
      <c r="E44" s="82"/>
      <c r="F44" s="83"/>
      <c r="G44" s="84"/>
      <c r="H44" s="90"/>
      <c r="I44" s="90"/>
      <c r="J44" s="90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27"/>
      <c r="B45" s="92" t="s">
        <v>54</v>
      </c>
      <c r="C45" s="45">
        <f t="shared" si="6"/>
        <v>0</v>
      </c>
      <c r="D45" s="93"/>
      <c r="E45" s="94"/>
      <c r="F45" s="95"/>
      <c r="G45" s="96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11" t="s">
        <v>55</v>
      </c>
      <c r="B46" s="212"/>
      <c r="C46" s="89">
        <f>SUM(D46:G46)</f>
        <v>0</v>
      </c>
      <c r="D46" s="76"/>
      <c r="E46" s="77"/>
      <c r="F46" s="78"/>
      <c r="G46" s="97"/>
      <c r="H46" s="98"/>
      <c r="I46" s="98"/>
      <c r="J46" s="98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13" t="s">
        <v>56</v>
      </c>
      <c r="B47" s="214"/>
      <c r="C47" s="45">
        <f>SUM(D47:G47)</f>
        <v>2639</v>
      </c>
      <c r="D47" s="93">
        <v>1870</v>
      </c>
      <c r="E47" s="94"/>
      <c r="F47" s="99"/>
      <c r="G47" s="100">
        <v>769</v>
      </c>
      <c r="H47" s="101"/>
      <c r="I47" s="101"/>
      <c r="J47" s="101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15" t="s">
        <v>4</v>
      </c>
      <c r="B48" s="216"/>
      <c r="C48" s="102">
        <f t="shared" ref="C48:J48" si="7">SUM(C39:C47)</f>
        <v>2639</v>
      </c>
      <c r="D48" s="102">
        <f>SUM(D39:D47)</f>
        <v>1870</v>
      </c>
      <c r="E48" s="103">
        <f t="shared" si="7"/>
        <v>0</v>
      </c>
      <c r="F48" s="104">
        <f t="shared" si="7"/>
        <v>0</v>
      </c>
      <c r="G48" s="105">
        <f>SUM(G46:G47)</f>
        <v>769</v>
      </c>
      <c r="H48" s="106">
        <f t="shared" si="7"/>
        <v>0</v>
      </c>
      <c r="I48" s="106">
        <f t="shared" si="7"/>
        <v>0</v>
      </c>
      <c r="J48" s="106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7" t="s">
        <v>57</v>
      </c>
      <c r="B49" s="108"/>
      <c r="C49" s="109"/>
      <c r="D49" s="109"/>
      <c r="E49" s="109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10" t="s">
        <v>58</v>
      </c>
      <c r="B50" s="111"/>
      <c r="C50" s="111"/>
      <c r="D50" s="111"/>
      <c r="E50" s="111"/>
      <c r="F50" s="112"/>
      <c r="G50" s="112"/>
      <c r="H50" s="112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187" t="s">
        <v>3</v>
      </c>
      <c r="B51" s="189"/>
      <c r="C51" s="180" t="s">
        <v>4</v>
      </c>
      <c r="D51" s="113" t="s">
        <v>59</v>
      </c>
      <c r="E51" s="114" t="s">
        <v>60</v>
      </c>
      <c r="F51" s="22" t="s">
        <v>61</v>
      </c>
      <c r="G51" s="13"/>
      <c r="H51" s="115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17" t="s">
        <v>62</v>
      </c>
      <c r="B52" s="218"/>
      <c r="C52" s="116">
        <f t="shared" ref="C52:C58" si="8">SUM(D52:E52)</f>
        <v>126</v>
      </c>
      <c r="D52" s="76">
        <v>78</v>
      </c>
      <c r="E52" s="78">
        <v>48</v>
      </c>
      <c r="F52" s="117"/>
      <c r="G52" s="118"/>
      <c r="H52" s="119"/>
      <c r="I52" s="120"/>
      <c r="J52" s="118"/>
      <c r="K52" s="118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19" t="s">
        <v>63</v>
      </c>
      <c r="B53" s="220"/>
      <c r="C53" s="121">
        <f t="shared" si="8"/>
        <v>217</v>
      </c>
      <c r="D53" s="122">
        <v>153</v>
      </c>
      <c r="E53" s="123">
        <v>64</v>
      </c>
      <c r="F53" s="124"/>
      <c r="G53" s="118"/>
      <c r="H53" s="119"/>
      <c r="I53" s="120"/>
      <c r="J53" s="118"/>
      <c r="K53" s="118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21" t="s">
        <v>38</v>
      </c>
      <c r="B54" s="125" t="s">
        <v>64</v>
      </c>
      <c r="C54" s="116">
        <f t="shared" si="8"/>
        <v>27</v>
      </c>
      <c r="D54" s="76">
        <v>10</v>
      </c>
      <c r="E54" s="78">
        <v>17</v>
      </c>
      <c r="F54" s="126">
        <v>2</v>
      </c>
      <c r="G54" s="118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22"/>
      <c r="B55" s="127" t="s">
        <v>65</v>
      </c>
      <c r="C55" s="128">
        <f t="shared" si="8"/>
        <v>268</v>
      </c>
      <c r="D55" s="93">
        <v>199</v>
      </c>
      <c r="E55" s="99">
        <v>69</v>
      </c>
      <c r="F55" s="129">
        <v>22</v>
      </c>
      <c r="G55" s="118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23" t="s">
        <v>66</v>
      </c>
      <c r="B56" s="224"/>
      <c r="C56" s="130">
        <f t="shared" si="8"/>
        <v>0</v>
      </c>
      <c r="D56" s="131"/>
      <c r="E56" s="132"/>
      <c r="F56" s="133"/>
      <c r="G56" s="118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25" t="s">
        <v>67</v>
      </c>
      <c r="B57" s="225"/>
      <c r="C57" s="116">
        <f t="shared" si="8"/>
        <v>175</v>
      </c>
      <c r="D57" s="76">
        <v>164</v>
      </c>
      <c r="E57" s="134">
        <v>11</v>
      </c>
      <c r="F57" s="117"/>
      <c r="G57" s="11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23.1" customHeight="1" x14ac:dyDescent="0.2">
      <c r="A58" s="223" t="s">
        <v>68</v>
      </c>
      <c r="B58" s="224"/>
      <c r="C58" s="135">
        <f t="shared" si="8"/>
        <v>0</v>
      </c>
      <c r="D58" s="65"/>
      <c r="E58" s="136"/>
      <c r="F58" s="137"/>
      <c r="G58" s="118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26" t="s">
        <v>69</v>
      </c>
      <c r="B59" s="226"/>
      <c r="C59" s="138">
        <f>D59</f>
        <v>0</v>
      </c>
      <c r="D59" s="65"/>
      <c r="E59" s="139"/>
      <c r="F59" s="137"/>
      <c r="G59" s="118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10" t="s">
        <v>70</v>
      </c>
      <c r="B60" s="210"/>
      <c r="C60" s="138">
        <f>D60</f>
        <v>0</v>
      </c>
      <c r="D60" s="65"/>
      <c r="E60" s="139"/>
      <c r="F60" s="140"/>
      <c r="G60" s="118"/>
      <c r="H60" s="120"/>
      <c r="I60" s="118"/>
      <c r="J60" s="118"/>
      <c r="K60" s="118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192" t="s">
        <v>71</v>
      </c>
      <c r="B61" s="192"/>
      <c r="C61" s="141">
        <f>+F61</f>
        <v>0</v>
      </c>
      <c r="D61" s="142"/>
      <c r="E61" s="143"/>
      <c r="F61" s="144"/>
      <c r="G61" s="118" t="str">
        <f>CA61&amp;CB61</f>
        <v/>
      </c>
      <c r="H61" s="120"/>
      <c r="I61" s="118"/>
      <c r="J61" s="118"/>
      <c r="K61" s="118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10" t="s">
        <v>72</v>
      </c>
      <c r="B62" s="111"/>
      <c r="C62" s="111"/>
      <c r="D62" s="111"/>
      <c r="E62" s="111"/>
      <c r="F62" s="111"/>
      <c r="G62" s="145"/>
      <c r="H62" s="146"/>
      <c r="I62" s="120"/>
      <c r="J62" s="118"/>
      <c r="K62" s="118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193" t="s">
        <v>73</v>
      </c>
      <c r="B63" s="194"/>
      <c r="C63" s="199" t="s">
        <v>74</v>
      </c>
      <c r="D63" s="199"/>
      <c r="E63" s="199"/>
      <c r="F63" s="199"/>
      <c r="G63" s="200"/>
      <c r="H63" s="201" t="s">
        <v>75</v>
      </c>
      <c r="I63" s="202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195"/>
      <c r="B64" s="196"/>
      <c r="C64" s="193" t="s">
        <v>4</v>
      </c>
      <c r="D64" s="187" t="s">
        <v>76</v>
      </c>
      <c r="E64" s="188"/>
      <c r="F64" s="189"/>
      <c r="G64" s="204" t="s">
        <v>77</v>
      </c>
      <c r="H64" s="203"/>
      <c r="I64" s="202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197"/>
      <c r="B65" s="198"/>
      <c r="C65" s="197"/>
      <c r="D65" s="113" t="s">
        <v>78</v>
      </c>
      <c r="E65" s="16" t="s">
        <v>79</v>
      </c>
      <c r="F65" s="147" t="s">
        <v>80</v>
      </c>
      <c r="G65" s="205"/>
      <c r="H65" s="148" t="s">
        <v>81</v>
      </c>
      <c r="I65" s="180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06" t="s">
        <v>83</v>
      </c>
      <c r="B66" s="207"/>
      <c r="C66" s="149">
        <f>SUM(D66:F66)</f>
        <v>0</v>
      </c>
      <c r="D66" s="76"/>
      <c r="E66" s="77"/>
      <c r="F66" s="150"/>
      <c r="G66" s="151"/>
      <c r="H66" s="126"/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08" t="s">
        <v>84</v>
      </c>
      <c r="B67" s="209"/>
      <c r="C67" s="153">
        <f t="shared" ref="C67:C71" si="9">SUM(D67:F67)</f>
        <v>0</v>
      </c>
      <c r="D67" s="65"/>
      <c r="E67" s="82"/>
      <c r="F67" s="154"/>
      <c r="G67" s="155"/>
      <c r="H67" s="137"/>
      <c r="I67" s="15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08" t="s">
        <v>85</v>
      </c>
      <c r="B68" s="209"/>
      <c r="C68" s="153">
        <f t="shared" si="9"/>
        <v>0</v>
      </c>
      <c r="D68" s="65"/>
      <c r="E68" s="82"/>
      <c r="F68" s="154"/>
      <c r="G68" s="155"/>
      <c r="H68" s="137"/>
      <c r="I68" s="15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08" t="s">
        <v>86</v>
      </c>
      <c r="B69" s="209"/>
      <c r="C69" s="153">
        <f t="shared" si="9"/>
        <v>0</v>
      </c>
      <c r="D69" s="65"/>
      <c r="E69" s="82"/>
      <c r="F69" s="154"/>
      <c r="G69" s="155"/>
      <c r="H69" s="137"/>
      <c r="I69" s="15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08" t="s">
        <v>87</v>
      </c>
      <c r="B70" s="209"/>
      <c r="C70" s="153">
        <f t="shared" si="9"/>
        <v>0</v>
      </c>
      <c r="D70" s="65"/>
      <c r="E70" s="82"/>
      <c r="F70" s="154"/>
      <c r="G70" s="155"/>
      <c r="H70" s="137"/>
      <c r="I70" s="15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190" t="s">
        <v>88</v>
      </c>
      <c r="B71" s="191"/>
      <c r="C71" s="157">
        <f t="shared" si="9"/>
        <v>0</v>
      </c>
      <c r="D71" s="93"/>
      <c r="E71" s="94"/>
      <c r="F71" s="158"/>
      <c r="G71" s="159"/>
      <c r="H71" s="129"/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1" t="s">
        <v>90</v>
      </c>
      <c r="B73" s="162"/>
      <c r="C73" s="162"/>
      <c r="D73" s="162"/>
      <c r="E73" s="162"/>
      <c r="F73" s="163"/>
      <c r="G73" s="16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82" t="s">
        <v>91</v>
      </c>
      <c r="B74" s="182" t="s">
        <v>92</v>
      </c>
      <c r="C74" s="187" t="s">
        <v>93</v>
      </c>
      <c r="D74" s="188"/>
      <c r="E74" s="188"/>
      <c r="F74" s="188"/>
      <c r="G74" s="18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183"/>
      <c r="B75" s="183"/>
      <c r="C75" s="113" t="s">
        <v>94</v>
      </c>
      <c r="D75" s="164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5" t="s">
        <v>99</v>
      </c>
      <c r="B76" s="166">
        <f>SUM(C76:G76)</f>
        <v>0</v>
      </c>
      <c r="C76" s="76"/>
      <c r="D76" s="167"/>
      <c r="E76" s="167"/>
      <c r="F76" s="167"/>
      <c r="G76" s="16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69" t="s">
        <v>53</v>
      </c>
      <c r="B77" s="170">
        <f>SUM(C77:G77)</f>
        <v>0</v>
      </c>
      <c r="C77" s="93"/>
      <c r="D77" s="95"/>
      <c r="E77" s="95"/>
      <c r="F77" s="95"/>
      <c r="G77" s="17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1" t="s">
        <v>100</v>
      </c>
      <c r="B78" s="162"/>
      <c r="C78" s="162"/>
      <c r="D78" s="162"/>
      <c r="E78" s="162"/>
      <c r="F78" s="163"/>
      <c r="G78" s="163"/>
    </row>
    <row r="79" spans="1:234" ht="21" customHeight="1" x14ac:dyDescent="0.2">
      <c r="A79" s="182" t="s">
        <v>91</v>
      </c>
      <c r="B79" s="182" t="s">
        <v>101</v>
      </c>
      <c r="C79" s="187" t="s">
        <v>102</v>
      </c>
      <c r="D79" s="188"/>
      <c r="E79" s="188"/>
      <c r="F79" s="188"/>
      <c r="G79" s="189"/>
    </row>
    <row r="80" spans="1:234" ht="21" customHeight="1" x14ac:dyDescent="0.2">
      <c r="A80" s="183"/>
      <c r="B80" s="183"/>
      <c r="C80" s="113" t="s">
        <v>94</v>
      </c>
      <c r="D80" s="164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2" t="s">
        <v>103</v>
      </c>
      <c r="B81" s="173">
        <f>SUM(C81:G81)</f>
        <v>0</v>
      </c>
      <c r="C81" s="174"/>
      <c r="D81" s="175"/>
      <c r="E81" s="175"/>
      <c r="F81" s="175"/>
      <c r="G81" s="176"/>
    </row>
    <row r="82" spans="1:104" ht="28.5" customHeight="1" x14ac:dyDescent="0.2">
      <c r="A82" s="161" t="s">
        <v>104</v>
      </c>
      <c r="B82" s="162"/>
      <c r="C82" s="162"/>
      <c r="D82" s="162"/>
      <c r="E82" s="162"/>
      <c r="F82" s="163"/>
      <c r="G82" s="163"/>
    </row>
    <row r="83" spans="1:104" ht="18" customHeight="1" x14ac:dyDescent="0.2">
      <c r="A83" s="182" t="s">
        <v>105</v>
      </c>
      <c r="B83" s="184" t="s">
        <v>106</v>
      </c>
      <c r="C83" s="184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183"/>
      <c r="B84" s="185"/>
      <c r="C84" s="186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2" t="s">
        <v>99</v>
      </c>
      <c r="B85" s="177"/>
      <c r="C85" s="177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8" customFormat="1" x14ac:dyDescent="0.2">
      <c r="A195" s="178">
        <f>SUM(C10:C36,C48,C52:C61,C66:C71,B76:B77,B81,B85:C85)</f>
        <v>3452</v>
      </c>
      <c r="B195" s="178">
        <f>SUM(CG7:CO85)</f>
        <v>0</v>
      </c>
      <c r="BW195" s="179"/>
      <c r="BX195" s="179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95"/>
  <sheetViews>
    <sheetView topLeftCell="A43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",[9]NOMBRE!B2," - ","( ",[9]NOMBRE!C2,[9]NOMBRE!D2,[9]NOMBRE!E2,[9]NOMBRE!F2,[9]NOMBRE!G2," )")</f>
        <v>COMUNA: LINARES - ( 07401 )</v>
      </c>
    </row>
    <row r="3" spans="1:234" ht="16.350000000000001" customHeight="1" x14ac:dyDescent="0.2">
      <c r="A3" s="1" t="str">
        <f>CONCATENATE("ESTABLECIMIENTO/ESTRATEGIA: ",[9]NOMBRE!B3," - ","( ",[9]NOMBRE!C3,[9]NOMBRE!D3,[9]NOMBRE!E3,[9]NOMBRE!F3,[9]NOMBRE!G3,[9]NOMBRE!H3,"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",[9]NOMBRE!B6," - ","( ",[9]NOMBRE!C6,[9]NOMBRE!D6," )")</f>
        <v>MES: AGOSTO - ( 08 )</v>
      </c>
    </row>
    <row r="5" spans="1:234" ht="16.350000000000001" customHeight="1" x14ac:dyDescent="0.2">
      <c r="A5" s="1" t="str">
        <f>CONCATENATE("AÑO: ",[9]NOMBRE!B7)</f>
        <v>AÑO: 2020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87" t="s">
        <v>3</v>
      </c>
      <c r="B9" s="188"/>
      <c r="C9" s="180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11" t="s">
        <v>16</v>
      </c>
      <c r="B10" s="212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28" t="s">
        <v>17</v>
      </c>
      <c r="B11" s="231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28" t="s">
        <v>18</v>
      </c>
      <c r="B12" s="231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28" t="s">
        <v>19</v>
      </c>
      <c r="B13" s="231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28" t="s">
        <v>20</v>
      </c>
      <c r="B14" s="231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28" t="s">
        <v>21</v>
      </c>
      <c r="B15" s="231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28" t="s">
        <v>22</v>
      </c>
      <c r="B16" s="231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28" t="s">
        <v>23</v>
      </c>
      <c r="B17" s="231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28" t="s">
        <v>24</v>
      </c>
      <c r="B18" s="229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28" t="s">
        <v>25</v>
      </c>
      <c r="B19" s="231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28" t="s">
        <v>26</v>
      </c>
      <c r="B20" s="231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28" t="s">
        <v>27</v>
      </c>
      <c r="B21" s="231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28" t="s">
        <v>28</v>
      </c>
      <c r="B22" s="231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28" t="s">
        <v>29</v>
      </c>
      <c r="B23" s="229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28" t="s">
        <v>30</v>
      </c>
      <c r="B24" s="229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17.25" customHeight="1" x14ac:dyDescent="0.2">
      <c r="A25" s="228" t="s">
        <v>31</v>
      </c>
      <c r="B25" s="229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28" t="s">
        <v>32</v>
      </c>
      <c r="B26" s="231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28" t="s">
        <v>33</v>
      </c>
      <c r="B27" s="229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11" t="s">
        <v>34</v>
      </c>
      <c r="B28" s="230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11" t="s">
        <v>35</v>
      </c>
      <c r="B29" s="212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28" t="s">
        <v>36</v>
      </c>
      <c r="B30" s="231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32" t="s">
        <v>37</v>
      </c>
      <c r="B31" s="233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34" t="s">
        <v>38</v>
      </c>
      <c r="B32" s="5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35"/>
      <c r="B33" s="57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58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35"/>
      <c r="B34" s="57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58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35"/>
      <c r="B35" s="57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6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36"/>
      <c r="B36" s="6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6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187" t="s">
        <v>3</v>
      </c>
      <c r="B38" s="189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37" t="s">
        <v>47</v>
      </c>
      <c r="B39" s="238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28" t="s">
        <v>48</v>
      </c>
      <c r="B40" s="229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28" t="s">
        <v>49</v>
      </c>
      <c r="B41" s="229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28" t="s">
        <v>50</v>
      </c>
      <c r="B42" s="229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27" t="s">
        <v>51</v>
      </c>
      <c r="B43" s="88" t="s">
        <v>52</v>
      </c>
      <c r="C43" s="89">
        <f t="shared" si="6"/>
        <v>0</v>
      </c>
      <c r="D43" s="76"/>
      <c r="E43" s="77"/>
      <c r="F43" s="78"/>
      <c r="G43" s="79"/>
      <c r="H43" s="90"/>
      <c r="I43" s="90"/>
      <c r="J43" s="90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27"/>
      <c r="B44" s="91" t="s">
        <v>53</v>
      </c>
      <c r="C44" s="23">
        <f t="shared" si="6"/>
        <v>0</v>
      </c>
      <c r="D44" s="65"/>
      <c r="E44" s="82"/>
      <c r="F44" s="83"/>
      <c r="G44" s="84"/>
      <c r="H44" s="90"/>
      <c r="I44" s="90"/>
      <c r="J44" s="90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27"/>
      <c r="B45" s="92" t="s">
        <v>54</v>
      </c>
      <c r="C45" s="45">
        <f t="shared" si="6"/>
        <v>0</v>
      </c>
      <c r="D45" s="93"/>
      <c r="E45" s="94"/>
      <c r="F45" s="95"/>
      <c r="G45" s="96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11" t="s">
        <v>55</v>
      </c>
      <c r="B46" s="212"/>
      <c r="C46" s="89">
        <f>SUM(D46:G46)</f>
        <v>0</v>
      </c>
      <c r="D46" s="76"/>
      <c r="E46" s="77"/>
      <c r="F46" s="78"/>
      <c r="G46" s="97"/>
      <c r="H46" s="98"/>
      <c r="I46" s="98"/>
      <c r="J46" s="98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13" t="s">
        <v>56</v>
      </c>
      <c r="B47" s="214"/>
      <c r="C47" s="45">
        <f>SUM(D47:G47)</f>
        <v>2073</v>
      </c>
      <c r="D47" s="93">
        <v>1180</v>
      </c>
      <c r="E47" s="94">
        <v>5</v>
      </c>
      <c r="F47" s="99"/>
      <c r="G47" s="100">
        <v>888</v>
      </c>
      <c r="H47" s="101"/>
      <c r="I47" s="101"/>
      <c r="J47" s="101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15" t="s">
        <v>4</v>
      </c>
      <c r="B48" s="216"/>
      <c r="C48" s="102">
        <f t="shared" ref="C48:J48" si="7">SUM(C39:C47)</f>
        <v>2073</v>
      </c>
      <c r="D48" s="102">
        <f>SUM(D39:D47)</f>
        <v>1180</v>
      </c>
      <c r="E48" s="103">
        <f t="shared" si="7"/>
        <v>5</v>
      </c>
      <c r="F48" s="104">
        <f t="shared" si="7"/>
        <v>0</v>
      </c>
      <c r="G48" s="105">
        <f>SUM(G46:G47)</f>
        <v>888</v>
      </c>
      <c r="H48" s="106">
        <f t="shared" si="7"/>
        <v>0</v>
      </c>
      <c r="I48" s="106">
        <f t="shared" si="7"/>
        <v>0</v>
      </c>
      <c r="J48" s="106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7" t="s">
        <v>57</v>
      </c>
      <c r="B49" s="108"/>
      <c r="C49" s="109"/>
      <c r="D49" s="109"/>
      <c r="E49" s="109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10" t="s">
        <v>58</v>
      </c>
      <c r="B50" s="111"/>
      <c r="C50" s="111"/>
      <c r="D50" s="111"/>
      <c r="E50" s="111"/>
      <c r="F50" s="112"/>
      <c r="G50" s="112"/>
      <c r="H50" s="112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187" t="s">
        <v>3</v>
      </c>
      <c r="B51" s="189"/>
      <c r="C51" s="180" t="s">
        <v>4</v>
      </c>
      <c r="D51" s="113" t="s">
        <v>59</v>
      </c>
      <c r="E51" s="114" t="s">
        <v>60</v>
      </c>
      <c r="F51" s="22" t="s">
        <v>61</v>
      </c>
      <c r="G51" s="13"/>
      <c r="H51" s="115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17" t="s">
        <v>62</v>
      </c>
      <c r="B52" s="218"/>
      <c r="C52" s="116">
        <f t="shared" ref="C52:C58" si="8">SUM(D52:E52)</f>
        <v>183</v>
      </c>
      <c r="D52" s="76">
        <v>108</v>
      </c>
      <c r="E52" s="78">
        <v>75</v>
      </c>
      <c r="F52" s="117"/>
      <c r="G52" s="118"/>
      <c r="H52" s="119"/>
      <c r="I52" s="120"/>
      <c r="J52" s="118"/>
      <c r="K52" s="118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19" t="s">
        <v>63</v>
      </c>
      <c r="B53" s="220"/>
      <c r="C53" s="121">
        <f t="shared" si="8"/>
        <v>213</v>
      </c>
      <c r="D53" s="122">
        <v>130</v>
      </c>
      <c r="E53" s="123">
        <v>83</v>
      </c>
      <c r="F53" s="124"/>
      <c r="G53" s="118"/>
      <c r="H53" s="119"/>
      <c r="I53" s="120"/>
      <c r="J53" s="118"/>
      <c r="K53" s="118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21" t="s">
        <v>38</v>
      </c>
      <c r="B54" s="125" t="s">
        <v>64</v>
      </c>
      <c r="C54" s="116">
        <f t="shared" si="8"/>
        <v>0</v>
      </c>
      <c r="D54" s="76"/>
      <c r="E54" s="78"/>
      <c r="F54" s="126"/>
      <c r="G54" s="118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22"/>
      <c r="B55" s="127" t="s">
        <v>65</v>
      </c>
      <c r="C55" s="128">
        <f t="shared" si="8"/>
        <v>338</v>
      </c>
      <c r="D55" s="93">
        <v>202</v>
      </c>
      <c r="E55" s="99">
        <v>136</v>
      </c>
      <c r="F55" s="129">
        <v>24</v>
      </c>
      <c r="G55" s="118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23" t="s">
        <v>66</v>
      </c>
      <c r="B56" s="224"/>
      <c r="C56" s="130">
        <f t="shared" si="8"/>
        <v>0</v>
      </c>
      <c r="D56" s="131"/>
      <c r="E56" s="132"/>
      <c r="F56" s="133"/>
      <c r="G56" s="118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25" t="s">
        <v>67</v>
      </c>
      <c r="B57" s="225"/>
      <c r="C57" s="116">
        <f t="shared" si="8"/>
        <v>304</v>
      </c>
      <c r="D57" s="76">
        <v>220</v>
      </c>
      <c r="E57" s="134">
        <v>84</v>
      </c>
      <c r="F57" s="117"/>
      <c r="G57" s="11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23.1" customHeight="1" x14ac:dyDescent="0.2">
      <c r="A58" s="223" t="s">
        <v>68</v>
      </c>
      <c r="B58" s="224"/>
      <c r="C58" s="135">
        <f t="shared" si="8"/>
        <v>0</v>
      </c>
      <c r="D58" s="65"/>
      <c r="E58" s="136"/>
      <c r="F58" s="137"/>
      <c r="G58" s="118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26" t="s">
        <v>69</v>
      </c>
      <c r="B59" s="226"/>
      <c r="C59" s="138">
        <f>D59</f>
        <v>0</v>
      </c>
      <c r="D59" s="65"/>
      <c r="E59" s="139"/>
      <c r="F59" s="137"/>
      <c r="G59" s="118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10" t="s">
        <v>70</v>
      </c>
      <c r="B60" s="210"/>
      <c r="C60" s="138">
        <f>D60</f>
        <v>0</v>
      </c>
      <c r="D60" s="65"/>
      <c r="E60" s="139"/>
      <c r="F60" s="140"/>
      <c r="G60" s="118"/>
      <c r="H60" s="120"/>
      <c r="I60" s="118"/>
      <c r="J60" s="118"/>
      <c r="K60" s="118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192" t="s">
        <v>71</v>
      </c>
      <c r="B61" s="192"/>
      <c r="C61" s="141">
        <f>+F61</f>
        <v>0</v>
      </c>
      <c r="D61" s="142"/>
      <c r="E61" s="143"/>
      <c r="F61" s="144"/>
      <c r="G61" s="118" t="str">
        <f>CA61&amp;CB61</f>
        <v/>
      </c>
      <c r="H61" s="120"/>
      <c r="I61" s="118"/>
      <c r="J61" s="118"/>
      <c r="K61" s="118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10" t="s">
        <v>72</v>
      </c>
      <c r="B62" s="111"/>
      <c r="C62" s="111"/>
      <c r="D62" s="111"/>
      <c r="E62" s="111"/>
      <c r="F62" s="111"/>
      <c r="G62" s="145"/>
      <c r="H62" s="146"/>
      <c r="I62" s="120"/>
      <c r="J62" s="118"/>
      <c r="K62" s="118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193" t="s">
        <v>73</v>
      </c>
      <c r="B63" s="194"/>
      <c r="C63" s="199" t="s">
        <v>74</v>
      </c>
      <c r="D63" s="199"/>
      <c r="E63" s="199"/>
      <c r="F63" s="199"/>
      <c r="G63" s="200"/>
      <c r="H63" s="201" t="s">
        <v>75</v>
      </c>
      <c r="I63" s="202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195"/>
      <c r="B64" s="196"/>
      <c r="C64" s="193" t="s">
        <v>4</v>
      </c>
      <c r="D64" s="187" t="s">
        <v>76</v>
      </c>
      <c r="E64" s="188"/>
      <c r="F64" s="189"/>
      <c r="G64" s="204" t="s">
        <v>77</v>
      </c>
      <c r="H64" s="203"/>
      <c r="I64" s="202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197"/>
      <c r="B65" s="198"/>
      <c r="C65" s="197"/>
      <c r="D65" s="113" t="s">
        <v>78</v>
      </c>
      <c r="E65" s="16" t="s">
        <v>79</v>
      </c>
      <c r="F65" s="147" t="s">
        <v>80</v>
      </c>
      <c r="G65" s="205"/>
      <c r="H65" s="148" t="s">
        <v>81</v>
      </c>
      <c r="I65" s="180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06" t="s">
        <v>83</v>
      </c>
      <c r="B66" s="207"/>
      <c r="C66" s="149">
        <f>SUM(D66:F66)</f>
        <v>0</v>
      </c>
      <c r="D66" s="76"/>
      <c r="E66" s="77"/>
      <c r="F66" s="150"/>
      <c r="G66" s="151"/>
      <c r="H66" s="126"/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08" t="s">
        <v>84</v>
      </c>
      <c r="B67" s="209"/>
      <c r="C67" s="153">
        <f t="shared" ref="C67:C71" si="9">SUM(D67:F67)</f>
        <v>0</v>
      </c>
      <c r="D67" s="65"/>
      <c r="E67" s="82"/>
      <c r="F67" s="154"/>
      <c r="G67" s="155"/>
      <c r="H67" s="137"/>
      <c r="I67" s="15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08" t="s">
        <v>85</v>
      </c>
      <c r="B68" s="209"/>
      <c r="C68" s="153">
        <f t="shared" si="9"/>
        <v>0</v>
      </c>
      <c r="D68" s="65"/>
      <c r="E68" s="82"/>
      <c r="F68" s="154"/>
      <c r="G68" s="155"/>
      <c r="H68" s="137"/>
      <c r="I68" s="15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08" t="s">
        <v>86</v>
      </c>
      <c r="B69" s="209"/>
      <c r="C69" s="153">
        <f t="shared" si="9"/>
        <v>0</v>
      </c>
      <c r="D69" s="65"/>
      <c r="E69" s="82"/>
      <c r="F69" s="154"/>
      <c r="G69" s="155"/>
      <c r="H69" s="137"/>
      <c r="I69" s="15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08" t="s">
        <v>87</v>
      </c>
      <c r="B70" s="209"/>
      <c r="C70" s="153">
        <f t="shared" si="9"/>
        <v>0</v>
      </c>
      <c r="D70" s="65"/>
      <c r="E70" s="82"/>
      <c r="F70" s="154"/>
      <c r="G70" s="155"/>
      <c r="H70" s="137"/>
      <c r="I70" s="15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190" t="s">
        <v>88</v>
      </c>
      <c r="B71" s="191"/>
      <c r="C71" s="157">
        <f t="shared" si="9"/>
        <v>0</v>
      </c>
      <c r="D71" s="93"/>
      <c r="E71" s="94"/>
      <c r="F71" s="158"/>
      <c r="G71" s="159"/>
      <c r="H71" s="129"/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1" t="s">
        <v>90</v>
      </c>
      <c r="B73" s="162"/>
      <c r="C73" s="162"/>
      <c r="D73" s="162"/>
      <c r="E73" s="162"/>
      <c r="F73" s="163"/>
      <c r="G73" s="16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82" t="s">
        <v>91</v>
      </c>
      <c r="B74" s="182" t="s">
        <v>92</v>
      </c>
      <c r="C74" s="187" t="s">
        <v>93</v>
      </c>
      <c r="D74" s="188"/>
      <c r="E74" s="188"/>
      <c r="F74" s="188"/>
      <c r="G74" s="18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183"/>
      <c r="B75" s="183"/>
      <c r="C75" s="113" t="s">
        <v>94</v>
      </c>
      <c r="D75" s="164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5" t="s">
        <v>99</v>
      </c>
      <c r="B76" s="166">
        <f>SUM(C76:G76)</f>
        <v>0</v>
      </c>
      <c r="C76" s="76"/>
      <c r="D76" s="167"/>
      <c r="E76" s="167"/>
      <c r="F76" s="167"/>
      <c r="G76" s="16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69" t="s">
        <v>53</v>
      </c>
      <c r="B77" s="170">
        <f>SUM(C77:G77)</f>
        <v>0</v>
      </c>
      <c r="C77" s="93"/>
      <c r="D77" s="95"/>
      <c r="E77" s="95"/>
      <c r="F77" s="95"/>
      <c r="G77" s="17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1" t="s">
        <v>100</v>
      </c>
      <c r="B78" s="162"/>
      <c r="C78" s="162"/>
      <c r="D78" s="162"/>
      <c r="E78" s="162"/>
      <c r="F78" s="163"/>
      <c r="G78" s="163"/>
    </row>
    <row r="79" spans="1:234" ht="21" customHeight="1" x14ac:dyDescent="0.2">
      <c r="A79" s="182" t="s">
        <v>91</v>
      </c>
      <c r="B79" s="182" t="s">
        <v>101</v>
      </c>
      <c r="C79" s="187" t="s">
        <v>102</v>
      </c>
      <c r="D79" s="188"/>
      <c r="E79" s="188"/>
      <c r="F79" s="188"/>
      <c r="G79" s="189"/>
    </row>
    <row r="80" spans="1:234" ht="21" customHeight="1" x14ac:dyDescent="0.2">
      <c r="A80" s="183"/>
      <c r="B80" s="183"/>
      <c r="C80" s="113" t="s">
        <v>94</v>
      </c>
      <c r="D80" s="164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2" t="s">
        <v>103</v>
      </c>
      <c r="B81" s="173">
        <f>SUM(C81:G81)</f>
        <v>0</v>
      </c>
      <c r="C81" s="174"/>
      <c r="D81" s="175"/>
      <c r="E81" s="175"/>
      <c r="F81" s="175"/>
      <c r="G81" s="176"/>
    </row>
    <row r="82" spans="1:104" ht="28.5" customHeight="1" x14ac:dyDescent="0.2">
      <c r="A82" s="161" t="s">
        <v>104</v>
      </c>
      <c r="B82" s="162"/>
      <c r="C82" s="162"/>
      <c r="D82" s="162"/>
      <c r="E82" s="162"/>
      <c r="F82" s="163"/>
      <c r="G82" s="163"/>
    </row>
    <row r="83" spans="1:104" ht="18" customHeight="1" x14ac:dyDescent="0.2">
      <c r="A83" s="182" t="s">
        <v>105</v>
      </c>
      <c r="B83" s="184" t="s">
        <v>106</v>
      </c>
      <c r="C83" s="184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183"/>
      <c r="B84" s="185"/>
      <c r="C84" s="186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2" t="s">
        <v>99</v>
      </c>
      <c r="B85" s="177"/>
      <c r="C85" s="177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8" customFormat="1" x14ac:dyDescent="0.2">
      <c r="A195" s="178">
        <f>SUM(C10:C36,C48,C52:C61,C66:C71,B76:B77,B81,B85:C85)</f>
        <v>3111</v>
      </c>
      <c r="B195" s="178">
        <f>SUM(CG7:CO85)</f>
        <v>0</v>
      </c>
      <c r="BW195" s="179"/>
      <c r="BX195" s="179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95"/>
  <sheetViews>
    <sheetView topLeftCell="A34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",[10]NOMBRE!B2," - ","( ",[10]NOMBRE!C2,[10]NOMBRE!D2,[10]NOMBRE!E2,[10]NOMBRE!F2,[10]NOMBRE!G2," )")</f>
        <v>COMUNA: LINARES - ( 07401 )</v>
      </c>
    </row>
    <row r="3" spans="1:234" ht="16.350000000000001" customHeight="1" x14ac:dyDescent="0.2">
      <c r="A3" s="1" t="str">
        <f>CONCATENATE("ESTABLECIMIENTO/ESTRATEGIA: ",[10]NOMBRE!B3," - ","( ",[10]NOMBRE!C3,[10]NOMBRE!D3,[10]NOMBRE!E3,[10]NOMBRE!F3,[10]NOMBRE!G3,[10]NOMBRE!H3,"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",[10]NOMBRE!B6," - ","( ",[10]NOMBRE!C6,[10]NOMBRE!D6," )")</f>
        <v>MES: SEPTIEMBRE - ( 09 )</v>
      </c>
    </row>
    <row r="5" spans="1:234" ht="16.350000000000001" customHeight="1" x14ac:dyDescent="0.2">
      <c r="A5" s="1" t="str">
        <f>CONCATENATE("AÑO: ",[10]NOMBRE!B7)</f>
        <v>AÑO: 2020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87" t="s">
        <v>3</v>
      </c>
      <c r="B9" s="188"/>
      <c r="C9" s="180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11" t="s">
        <v>16</v>
      </c>
      <c r="B10" s="212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28" t="s">
        <v>17</v>
      </c>
      <c r="B11" s="231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28" t="s">
        <v>18</v>
      </c>
      <c r="B12" s="231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28" t="s">
        <v>19</v>
      </c>
      <c r="B13" s="231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28" t="s">
        <v>20</v>
      </c>
      <c r="B14" s="231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28" t="s">
        <v>21</v>
      </c>
      <c r="B15" s="231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28" t="s">
        <v>22</v>
      </c>
      <c r="B16" s="231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28" t="s">
        <v>23</v>
      </c>
      <c r="B17" s="231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28" t="s">
        <v>24</v>
      </c>
      <c r="B18" s="229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28" t="s">
        <v>25</v>
      </c>
      <c r="B19" s="231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28" t="s">
        <v>26</v>
      </c>
      <c r="B20" s="231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28" t="s">
        <v>27</v>
      </c>
      <c r="B21" s="231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28" t="s">
        <v>28</v>
      </c>
      <c r="B22" s="231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28" t="s">
        <v>29</v>
      </c>
      <c r="B23" s="229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28" t="s">
        <v>30</v>
      </c>
      <c r="B24" s="229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17.25" customHeight="1" x14ac:dyDescent="0.2">
      <c r="A25" s="228" t="s">
        <v>31</v>
      </c>
      <c r="B25" s="229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28" t="s">
        <v>32</v>
      </c>
      <c r="B26" s="231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28" t="s">
        <v>33</v>
      </c>
      <c r="B27" s="229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11" t="s">
        <v>34</v>
      </c>
      <c r="B28" s="230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11" t="s">
        <v>35</v>
      </c>
      <c r="B29" s="212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28" t="s">
        <v>36</v>
      </c>
      <c r="B30" s="231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32" t="s">
        <v>37</v>
      </c>
      <c r="B31" s="233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34" t="s">
        <v>38</v>
      </c>
      <c r="B32" s="5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35"/>
      <c r="B33" s="57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58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35"/>
      <c r="B34" s="57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58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35"/>
      <c r="B35" s="57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6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36"/>
      <c r="B36" s="6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6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187" t="s">
        <v>3</v>
      </c>
      <c r="B38" s="189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37" t="s">
        <v>47</v>
      </c>
      <c r="B39" s="238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28" t="s">
        <v>48</v>
      </c>
      <c r="B40" s="229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28" t="s">
        <v>49</v>
      </c>
      <c r="B41" s="229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28" t="s">
        <v>50</v>
      </c>
      <c r="B42" s="229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27" t="s">
        <v>51</v>
      </c>
      <c r="B43" s="88" t="s">
        <v>52</v>
      </c>
      <c r="C43" s="89">
        <f t="shared" si="6"/>
        <v>0</v>
      </c>
      <c r="D43" s="76"/>
      <c r="E43" s="77"/>
      <c r="F43" s="78"/>
      <c r="G43" s="79"/>
      <c r="H43" s="90"/>
      <c r="I43" s="90"/>
      <c r="J43" s="90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27"/>
      <c r="B44" s="91" t="s">
        <v>53</v>
      </c>
      <c r="C44" s="23">
        <f t="shared" si="6"/>
        <v>0</v>
      </c>
      <c r="D44" s="65"/>
      <c r="E44" s="82"/>
      <c r="F44" s="83"/>
      <c r="G44" s="84"/>
      <c r="H44" s="90"/>
      <c r="I44" s="90"/>
      <c r="J44" s="90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27"/>
      <c r="B45" s="92" t="s">
        <v>54</v>
      </c>
      <c r="C45" s="45">
        <f t="shared" si="6"/>
        <v>0</v>
      </c>
      <c r="D45" s="93"/>
      <c r="E45" s="94"/>
      <c r="F45" s="95"/>
      <c r="G45" s="96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11" t="s">
        <v>55</v>
      </c>
      <c r="B46" s="212"/>
      <c r="C46" s="89">
        <f>SUM(D46:G46)</f>
        <v>0</v>
      </c>
      <c r="D46" s="76"/>
      <c r="E46" s="77"/>
      <c r="F46" s="78"/>
      <c r="G46" s="97"/>
      <c r="H46" s="98"/>
      <c r="I46" s="98"/>
      <c r="J46" s="98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13" t="s">
        <v>56</v>
      </c>
      <c r="B47" s="214"/>
      <c r="C47" s="45">
        <f>SUM(D47:G47)</f>
        <v>1917</v>
      </c>
      <c r="D47" s="93">
        <v>1194</v>
      </c>
      <c r="E47" s="94"/>
      <c r="F47" s="99"/>
      <c r="G47" s="100">
        <v>723</v>
      </c>
      <c r="H47" s="101"/>
      <c r="I47" s="101"/>
      <c r="J47" s="101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15" t="s">
        <v>4</v>
      </c>
      <c r="B48" s="216"/>
      <c r="C48" s="102">
        <f t="shared" ref="C48:J48" si="7">SUM(C39:C47)</f>
        <v>1917</v>
      </c>
      <c r="D48" s="102">
        <f>SUM(D39:D47)</f>
        <v>1194</v>
      </c>
      <c r="E48" s="103">
        <f t="shared" si="7"/>
        <v>0</v>
      </c>
      <c r="F48" s="104">
        <f t="shared" si="7"/>
        <v>0</v>
      </c>
      <c r="G48" s="105">
        <f>SUM(G46:G47)</f>
        <v>723</v>
      </c>
      <c r="H48" s="106">
        <f t="shared" si="7"/>
        <v>0</v>
      </c>
      <c r="I48" s="106">
        <f t="shared" si="7"/>
        <v>0</v>
      </c>
      <c r="J48" s="106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7" t="s">
        <v>57</v>
      </c>
      <c r="B49" s="108"/>
      <c r="C49" s="109"/>
      <c r="D49" s="109"/>
      <c r="E49" s="109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10" t="s">
        <v>58</v>
      </c>
      <c r="B50" s="111"/>
      <c r="C50" s="111"/>
      <c r="D50" s="111"/>
      <c r="E50" s="111"/>
      <c r="F50" s="112"/>
      <c r="G50" s="112"/>
      <c r="H50" s="112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187" t="s">
        <v>3</v>
      </c>
      <c r="B51" s="189"/>
      <c r="C51" s="180" t="s">
        <v>4</v>
      </c>
      <c r="D51" s="113" t="s">
        <v>59</v>
      </c>
      <c r="E51" s="114" t="s">
        <v>60</v>
      </c>
      <c r="F51" s="22" t="s">
        <v>61</v>
      </c>
      <c r="G51" s="13"/>
      <c r="H51" s="115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17" t="s">
        <v>62</v>
      </c>
      <c r="B52" s="218"/>
      <c r="C52" s="116">
        <f t="shared" ref="C52:C58" si="8">SUM(D52:E52)</f>
        <v>152</v>
      </c>
      <c r="D52" s="76">
        <v>115</v>
      </c>
      <c r="E52" s="78">
        <v>37</v>
      </c>
      <c r="F52" s="117"/>
      <c r="G52" s="118"/>
      <c r="H52" s="119"/>
      <c r="I52" s="120"/>
      <c r="J52" s="118"/>
      <c r="K52" s="118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19" t="s">
        <v>63</v>
      </c>
      <c r="B53" s="220"/>
      <c r="C53" s="121">
        <f t="shared" si="8"/>
        <v>82</v>
      </c>
      <c r="D53" s="122">
        <v>50</v>
      </c>
      <c r="E53" s="123">
        <v>32</v>
      </c>
      <c r="F53" s="124"/>
      <c r="G53" s="118"/>
      <c r="H53" s="119"/>
      <c r="I53" s="120"/>
      <c r="J53" s="118"/>
      <c r="K53" s="118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21" t="s">
        <v>38</v>
      </c>
      <c r="B54" s="125" t="s">
        <v>64</v>
      </c>
      <c r="C54" s="116">
        <f t="shared" si="8"/>
        <v>33</v>
      </c>
      <c r="D54" s="76">
        <v>23</v>
      </c>
      <c r="E54" s="78">
        <v>10</v>
      </c>
      <c r="F54" s="126">
        <v>2</v>
      </c>
      <c r="G54" s="118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22"/>
      <c r="B55" s="127" t="s">
        <v>65</v>
      </c>
      <c r="C55" s="128">
        <f t="shared" si="8"/>
        <v>267</v>
      </c>
      <c r="D55" s="93">
        <v>190</v>
      </c>
      <c r="E55" s="99">
        <v>77</v>
      </c>
      <c r="F55" s="129">
        <v>21</v>
      </c>
      <c r="G55" s="118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23" t="s">
        <v>66</v>
      </c>
      <c r="B56" s="224"/>
      <c r="C56" s="130">
        <f t="shared" si="8"/>
        <v>0</v>
      </c>
      <c r="D56" s="131"/>
      <c r="E56" s="132"/>
      <c r="F56" s="133"/>
      <c r="G56" s="118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25" t="s">
        <v>67</v>
      </c>
      <c r="B57" s="225"/>
      <c r="C57" s="116">
        <f t="shared" si="8"/>
        <v>376</v>
      </c>
      <c r="D57" s="76">
        <v>280</v>
      </c>
      <c r="E57" s="134">
        <v>96</v>
      </c>
      <c r="F57" s="117"/>
      <c r="G57" s="11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23.1" customHeight="1" x14ac:dyDescent="0.2">
      <c r="A58" s="223" t="s">
        <v>68</v>
      </c>
      <c r="B58" s="224"/>
      <c r="C58" s="135">
        <f t="shared" si="8"/>
        <v>0</v>
      </c>
      <c r="D58" s="65"/>
      <c r="E58" s="136"/>
      <c r="F58" s="137"/>
      <c r="G58" s="118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26" t="s">
        <v>69</v>
      </c>
      <c r="B59" s="226"/>
      <c r="C59" s="138">
        <f>D59</f>
        <v>0</v>
      </c>
      <c r="D59" s="65"/>
      <c r="E59" s="139"/>
      <c r="F59" s="137"/>
      <c r="G59" s="118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10" t="s">
        <v>70</v>
      </c>
      <c r="B60" s="210"/>
      <c r="C60" s="138">
        <f>D60</f>
        <v>0</v>
      </c>
      <c r="D60" s="65"/>
      <c r="E60" s="139"/>
      <c r="F60" s="140"/>
      <c r="G60" s="118"/>
      <c r="H60" s="120"/>
      <c r="I60" s="118"/>
      <c r="J60" s="118"/>
      <c r="K60" s="118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192" t="s">
        <v>71</v>
      </c>
      <c r="B61" s="192"/>
      <c r="C61" s="141">
        <f>+F61</f>
        <v>0</v>
      </c>
      <c r="D61" s="142"/>
      <c r="E61" s="143"/>
      <c r="F61" s="144"/>
      <c r="G61" s="118" t="str">
        <f>CA61&amp;CB61</f>
        <v/>
      </c>
      <c r="H61" s="120"/>
      <c r="I61" s="118"/>
      <c r="J61" s="118"/>
      <c r="K61" s="118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10" t="s">
        <v>72</v>
      </c>
      <c r="B62" s="111"/>
      <c r="C62" s="111"/>
      <c r="D62" s="111"/>
      <c r="E62" s="111"/>
      <c r="F62" s="111"/>
      <c r="G62" s="145"/>
      <c r="H62" s="146"/>
      <c r="I62" s="120"/>
      <c r="J62" s="118"/>
      <c r="K62" s="118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193" t="s">
        <v>73</v>
      </c>
      <c r="B63" s="194"/>
      <c r="C63" s="199" t="s">
        <v>74</v>
      </c>
      <c r="D63" s="199"/>
      <c r="E63" s="199"/>
      <c r="F63" s="199"/>
      <c r="G63" s="200"/>
      <c r="H63" s="201" t="s">
        <v>75</v>
      </c>
      <c r="I63" s="202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195"/>
      <c r="B64" s="196"/>
      <c r="C64" s="193" t="s">
        <v>4</v>
      </c>
      <c r="D64" s="187" t="s">
        <v>76</v>
      </c>
      <c r="E64" s="188"/>
      <c r="F64" s="189"/>
      <c r="G64" s="204" t="s">
        <v>77</v>
      </c>
      <c r="H64" s="203"/>
      <c r="I64" s="202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197"/>
      <c r="B65" s="198"/>
      <c r="C65" s="197"/>
      <c r="D65" s="113" t="s">
        <v>78</v>
      </c>
      <c r="E65" s="16" t="s">
        <v>79</v>
      </c>
      <c r="F65" s="147" t="s">
        <v>80</v>
      </c>
      <c r="G65" s="205"/>
      <c r="H65" s="148" t="s">
        <v>81</v>
      </c>
      <c r="I65" s="180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06" t="s">
        <v>83</v>
      </c>
      <c r="B66" s="207"/>
      <c r="C66" s="149">
        <f>SUM(D66:F66)</f>
        <v>0</v>
      </c>
      <c r="D66" s="76"/>
      <c r="E66" s="77"/>
      <c r="F66" s="150"/>
      <c r="G66" s="151"/>
      <c r="H66" s="126"/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08" t="s">
        <v>84</v>
      </c>
      <c r="B67" s="209"/>
      <c r="C67" s="153">
        <f t="shared" ref="C67:C71" si="9">SUM(D67:F67)</f>
        <v>0</v>
      </c>
      <c r="D67" s="65"/>
      <c r="E67" s="82"/>
      <c r="F67" s="154"/>
      <c r="G67" s="155"/>
      <c r="H67" s="137"/>
      <c r="I67" s="15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08" t="s">
        <v>85</v>
      </c>
      <c r="B68" s="209"/>
      <c r="C68" s="153">
        <f t="shared" si="9"/>
        <v>0</v>
      </c>
      <c r="D68" s="65"/>
      <c r="E68" s="82"/>
      <c r="F68" s="154"/>
      <c r="G68" s="155"/>
      <c r="H68" s="137"/>
      <c r="I68" s="15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08" t="s">
        <v>86</v>
      </c>
      <c r="B69" s="209"/>
      <c r="C69" s="153">
        <f t="shared" si="9"/>
        <v>0</v>
      </c>
      <c r="D69" s="65"/>
      <c r="E69" s="82"/>
      <c r="F69" s="154"/>
      <c r="G69" s="155"/>
      <c r="H69" s="137"/>
      <c r="I69" s="15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08" t="s">
        <v>87</v>
      </c>
      <c r="B70" s="209"/>
      <c r="C70" s="153">
        <f t="shared" si="9"/>
        <v>0</v>
      </c>
      <c r="D70" s="65"/>
      <c r="E70" s="82"/>
      <c r="F70" s="154"/>
      <c r="G70" s="155"/>
      <c r="H70" s="137"/>
      <c r="I70" s="15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190" t="s">
        <v>88</v>
      </c>
      <c r="B71" s="191"/>
      <c r="C71" s="157">
        <f t="shared" si="9"/>
        <v>0</v>
      </c>
      <c r="D71" s="93"/>
      <c r="E71" s="94"/>
      <c r="F71" s="158"/>
      <c r="G71" s="159"/>
      <c r="H71" s="129"/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1" t="s">
        <v>90</v>
      </c>
      <c r="B73" s="162"/>
      <c r="C73" s="162"/>
      <c r="D73" s="162"/>
      <c r="E73" s="162"/>
      <c r="F73" s="163"/>
      <c r="G73" s="16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82" t="s">
        <v>91</v>
      </c>
      <c r="B74" s="182" t="s">
        <v>92</v>
      </c>
      <c r="C74" s="187" t="s">
        <v>93</v>
      </c>
      <c r="D74" s="188"/>
      <c r="E74" s="188"/>
      <c r="F74" s="188"/>
      <c r="G74" s="18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183"/>
      <c r="B75" s="183"/>
      <c r="C75" s="113" t="s">
        <v>94</v>
      </c>
      <c r="D75" s="164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5" t="s">
        <v>99</v>
      </c>
      <c r="B76" s="166">
        <f>SUM(C76:G76)</f>
        <v>0</v>
      </c>
      <c r="C76" s="76"/>
      <c r="D76" s="167"/>
      <c r="E76" s="167"/>
      <c r="F76" s="167"/>
      <c r="G76" s="16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69" t="s">
        <v>53</v>
      </c>
      <c r="B77" s="170">
        <f>SUM(C77:G77)</f>
        <v>0</v>
      </c>
      <c r="C77" s="93"/>
      <c r="D77" s="95"/>
      <c r="E77" s="95"/>
      <c r="F77" s="95"/>
      <c r="G77" s="17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1" t="s">
        <v>100</v>
      </c>
      <c r="B78" s="162"/>
      <c r="C78" s="162"/>
      <c r="D78" s="162"/>
      <c r="E78" s="162"/>
      <c r="F78" s="163"/>
      <c r="G78" s="163"/>
    </row>
    <row r="79" spans="1:234" ht="21" customHeight="1" x14ac:dyDescent="0.2">
      <c r="A79" s="182" t="s">
        <v>91</v>
      </c>
      <c r="B79" s="182" t="s">
        <v>101</v>
      </c>
      <c r="C79" s="187" t="s">
        <v>102</v>
      </c>
      <c r="D79" s="188"/>
      <c r="E79" s="188"/>
      <c r="F79" s="188"/>
      <c r="G79" s="189"/>
    </row>
    <row r="80" spans="1:234" ht="21" customHeight="1" x14ac:dyDescent="0.2">
      <c r="A80" s="183"/>
      <c r="B80" s="183"/>
      <c r="C80" s="113" t="s">
        <v>94</v>
      </c>
      <c r="D80" s="164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2" t="s">
        <v>103</v>
      </c>
      <c r="B81" s="173">
        <f>SUM(C81:G81)</f>
        <v>0</v>
      </c>
      <c r="C81" s="174"/>
      <c r="D81" s="175"/>
      <c r="E81" s="175"/>
      <c r="F81" s="175"/>
      <c r="G81" s="176"/>
    </row>
    <row r="82" spans="1:104" ht="28.5" customHeight="1" x14ac:dyDescent="0.2">
      <c r="A82" s="161" t="s">
        <v>104</v>
      </c>
      <c r="B82" s="162"/>
      <c r="C82" s="162"/>
      <c r="D82" s="162"/>
      <c r="E82" s="162"/>
      <c r="F82" s="163"/>
      <c r="G82" s="163"/>
    </row>
    <row r="83" spans="1:104" ht="18" customHeight="1" x14ac:dyDescent="0.2">
      <c r="A83" s="182" t="s">
        <v>105</v>
      </c>
      <c r="B83" s="184" t="s">
        <v>106</v>
      </c>
      <c r="C83" s="184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183"/>
      <c r="B84" s="185"/>
      <c r="C84" s="186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2" t="s">
        <v>99</v>
      </c>
      <c r="B85" s="177"/>
      <c r="C85" s="177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8" customFormat="1" x14ac:dyDescent="0.2">
      <c r="A195" s="178">
        <f>SUM(C10:C36,C48,C52:C61,C66:C71,B76:B77,B81,B85:C85)</f>
        <v>2827</v>
      </c>
      <c r="B195" s="178">
        <f>SUM(CG7:CO85)</f>
        <v>0</v>
      </c>
      <c r="BW195" s="179"/>
      <c r="BX195" s="179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95"/>
  <sheetViews>
    <sheetView topLeftCell="A49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",[11]NOMBRE!B2," - ","( ",[11]NOMBRE!C2,[11]NOMBRE!D2,[11]NOMBRE!E2,[11]NOMBRE!F2,[11]NOMBRE!G2," )")</f>
        <v>COMUNA: LINARES - ( 07401 )</v>
      </c>
    </row>
    <row r="3" spans="1:234" ht="16.350000000000001" customHeight="1" x14ac:dyDescent="0.2">
      <c r="A3" s="1" t="str">
        <f>CONCATENATE("ESTABLECIMIENTO/ESTRATEGIA: ",[11]NOMBRE!B3," - ","( ",[11]NOMBRE!C3,[11]NOMBRE!D3,[11]NOMBRE!E3,[11]NOMBRE!F3,[11]NOMBRE!G3,[11]NOMBRE!H3,"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",[11]NOMBRE!B6," - ","( ",[11]NOMBRE!C6,[11]NOMBRE!D6," )")</f>
        <v>MES: OCTUBRE - ( 10 )</v>
      </c>
    </row>
    <row r="5" spans="1:234" ht="16.350000000000001" customHeight="1" x14ac:dyDescent="0.2">
      <c r="A5" s="1" t="str">
        <f>CONCATENATE("AÑO: ",[11]NOMBRE!B7)</f>
        <v>AÑO: 2020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87" t="s">
        <v>3</v>
      </c>
      <c r="B9" s="188"/>
      <c r="C9" s="180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11" t="s">
        <v>16</v>
      </c>
      <c r="B10" s="212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28" t="s">
        <v>17</v>
      </c>
      <c r="B11" s="231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28" t="s">
        <v>18</v>
      </c>
      <c r="B12" s="231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28" t="s">
        <v>19</v>
      </c>
      <c r="B13" s="231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28" t="s">
        <v>20</v>
      </c>
      <c r="B14" s="231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28" t="s">
        <v>21</v>
      </c>
      <c r="B15" s="231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28" t="s">
        <v>22</v>
      </c>
      <c r="B16" s="231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28" t="s">
        <v>23</v>
      </c>
      <c r="B17" s="231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28" t="s">
        <v>24</v>
      </c>
      <c r="B18" s="229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28" t="s">
        <v>25</v>
      </c>
      <c r="B19" s="231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28" t="s">
        <v>26</v>
      </c>
      <c r="B20" s="231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28" t="s">
        <v>27</v>
      </c>
      <c r="B21" s="231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28" t="s">
        <v>28</v>
      </c>
      <c r="B22" s="231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28" t="s">
        <v>29</v>
      </c>
      <c r="B23" s="229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28" t="s">
        <v>30</v>
      </c>
      <c r="B24" s="229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17.25" customHeight="1" x14ac:dyDescent="0.2">
      <c r="A25" s="228" t="s">
        <v>31</v>
      </c>
      <c r="B25" s="229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28" t="s">
        <v>32</v>
      </c>
      <c r="B26" s="231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28" t="s">
        <v>33</v>
      </c>
      <c r="B27" s="229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11" t="s">
        <v>34</v>
      </c>
      <c r="B28" s="230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11" t="s">
        <v>35</v>
      </c>
      <c r="B29" s="212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28" t="s">
        <v>36</v>
      </c>
      <c r="B30" s="231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32" t="s">
        <v>37</v>
      </c>
      <c r="B31" s="233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34" t="s">
        <v>38</v>
      </c>
      <c r="B32" s="5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35"/>
      <c r="B33" s="57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58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35"/>
      <c r="B34" s="57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58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35"/>
      <c r="B35" s="57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6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36"/>
      <c r="B36" s="6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6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187" t="s">
        <v>3</v>
      </c>
      <c r="B38" s="189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37" t="s">
        <v>47</v>
      </c>
      <c r="B39" s="238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28" t="s">
        <v>48</v>
      </c>
      <c r="B40" s="229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28" t="s">
        <v>49</v>
      </c>
      <c r="B41" s="229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28" t="s">
        <v>50</v>
      </c>
      <c r="B42" s="229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27" t="s">
        <v>51</v>
      </c>
      <c r="B43" s="88" t="s">
        <v>52</v>
      </c>
      <c r="C43" s="89">
        <f t="shared" si="6"/>
        <v>0</v>
      </c>
      <c r="D43" s="76"/>
      <c r="E43" s="77"/>
      <c r="F43" s="78"/>
      <c r="G43" s="79"/>
      <c r="H43" s="90"/>
      <c r="I43" s="90"/>
      <c r="J43" s="90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27"/>
      <c r="B44" s="91" t="s">
        <v>53</v>
      </c>
      <c r="C44" s="23">
        <f t="shared" si="6"/>
        <v>0</v>
      </c>
      <c r="D44" s="65"/>
      <c r="E44" s="82"/>
      <c r="F44" s="83"/>
      <c r="G44" s="84"/>
      <c r="H44" s="90"/>
      <c r="I44" s="90"/>
      <c r="J44" s="90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27"/>
      <c r="B45" s="92" t="s">
        <v>54</v>
      </c>
      <c r="C45" s="45">
        <f t="shared" si="6"/>
        <v>0</v>
      </c>
      <c r="D45" s="93"/>
      <c r="E45" s="94"/>
      <c r="F45" s="95"/>
      <c r="G45" s="96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11" t="s">
        <v>55</v>
      </c>
      <c r="B46" s="212"/>
      <c r="C46" s="89">
        <f>SUM(D46:G46)</f>
        <v>0</v>
      </c>
      <c r="D46" s="76"/>
      <c r="E46" s="77"/>
      <c r="F46" s="78"/>
      <c r="G46" s="97"/>
      <c r="H46" s="98"/>
      <c r="I46" s="98"/>
      <c r="J46" s="98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13" t="s">
        <v>56</v>
      </c>
      <c r="B47" s="214"/>
      <c r="C47" s="45">
        <f>SUM(D47:G47)</f>
        <v>2133</v>
      </c>
      <c r="D47" s="93">
        <v>1337</v>
      </c>
      <c r="E47" s="94"/>
      <c r="F47" s="99"/>
      <c r="G47" s="100">
        <v>796</v>
      </c>
      <c r="H47" s="101"/>
      <c r="I47" s="101"/>
      <c r="J47" s="101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15" t="s">
        <v>4</v>
      </c>
      <c r="B48" s="216"/>
      <c r="C48" s="102">
        <f t="shared" ref="C48:J48" si="7">SUM(C39:C47)</f>
        <v>2133</v>
      </c>
      <c r="D48" s="102">
        <f>SUM(D39:D47)</f>
        <v>1337</v>
      </c>
      <c r="E48" s="103">
        <f t="shared" si="7"/>
        <v>0</v>
      </c>
      <c r="F48" s="104">
        <f t="shared" si="7"/>
        <v>0</v>
      </c>
      <c r="G48" s="105">
        <f>SUM(G46:G47)</f>
        <v>796</v>
      </c>
      <c r="H48" s="106">
        <f t="shared" si="7"/>
        <v>0</v>
      </c>
      <c r="I48" s="106">
        <f t="shared" si="7"/>
        <v>0</v>
      </c>
      <c r="J48" s="106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7" t="s">
        <v>57</v>
      </c>
      <c r="B49" s="108"/>
      <c r="C49" s="109"/>
      <c r="D49" s="109"/>
      <c r="E49" s="109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10" t="s">
        <v>58</v>
      </c>
      <c r="B50" s="111"/>
      <c r="C50" s="111"/>
      <c r="D50" s="111"/>
      <c r="E50" s="111"/>
      <c r="F50" s="112"/>
      <c r="G50" s="112"/>
      <c r="H50" s="112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187" t="s">
        <v>3</v>
      </c>
      <c r="B51" s="189"/>
      <c r="C51" s="180" t="s">
        <v>4</v>
      </c>
      <c r="D51" s="113" t="s">
        <v>59</v>
      </c>
      <c r="E51" s="114" t="s">
        <v>60</v>
      </c>
      <c r="F51" s="22" t="s">
        <v>61</v>
      </c>
      <c r="G51" s="13"/>
      <c r="H51" s="115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17" t="s">
        <v>62</v>
      </c>
      <c r="B52" s="218"/>
      <c r="C52" s="116">
        <f t="shared" ref="C52:C58" si="8">SUM(D52:E52)</f>
        <v>194</v>
      </c>
      <c r="D52" s="76">
        <v>124</v>
      </c>
      <c r="E52" s="78">
        <v>70</v>
      </c>
      <c r="F52" s="117"/>
      <c r="G52" s="118"/>
      <c r="H52" s="119"/>
      <c r="I52" s="120"/>
      <c r="J52" s="118"/>
      <c r="K52" s="118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19" t="s">
        <v>63</v>
      </c>
      <c r="B53" s="220"/>
      <c r="C53" s="121">
        <f t="shared" si="8"/>
        <v>71</v>
      </c>
      <c r="D53" s="122">
        <v>48</v>
      </c>
      <c r="E53" s="123">
        <v>23</v>
      </c>
      <c r="F53" s="124"/>
      <c r="G53" s="118"/>
      <c r="H53" s="119"/>
      <c r="I53" s="120"/>
      <c r="J53" s="118"/>
      <c r="K53" s="118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21" t="s">
        <v>38</v>
      </c>
      <c r="B54" s="125" t="s">
        <v>64</v>
      </c>
      <c r="C54" s="116">
        <f t="shared" si="8"/>
        <v>12</v>
      </c>
      <c r="D54" s="76">
        <v>7</v>
      </c>
      <c r="E54" s="78">
        <v>5</v>
      </c>
      <c r="F54" s="126">
        <v>2</v>
      </c>
      <c r="G54" s="118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22"/>
      <c r="B55" s="127" t="s">
        <v>65</v>
      </c>
      <c r="C55" s="128">
        <f t="shared" si="8"/>
        <v>183</v>
      </c>
      <c r="D55" s="93">
        <v>120</v>
      </c>
      <c r="E55" s="99">
        <v>63</v>
      </c>
      <c r="F55" s="129">
        <v>18</v>
      </c>
      <c r="G55" s="118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23" t="s">
        <v>66</v>
      </c>
      <c r="B56" s="224"/>
      <c r="C56" s="130">
        <f t="shared" si="8"/>
        <v>0</v>
      </c>
      <c r="D56" s="131"/>
      <c r="E56" s="132"/>
      <c r="F56" s="133"/>
      <c r="G56" s="118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25" t="s">
        <v>67</v>
      </c>
      <c r="B57" s="225"/>
      <c r="C57" s="116">
        <f t="shared" si="8"/>
        <v>551</v>
      </c>
      <c r="D57" s="76">
        <v>438</v>
      </c>
      <c r="E57" s="134">
        <v>113</v>
      </c>
      <c r="F57" s="117"/>
      <c r="G57" s="11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23.1" customHeight="1" x14ac:dyDescent="0.2">
      <c r="A58" s="223" t="s">
        <v>68</v>
      </c>
      <c r="B58" s="224"/>
      <c r="C58" s="135">
        <f t="shared" si="8"/>
        <v>0</v>
      </c>
      <c r="D58" s="65"/>
      <c r="E58" s="136"/>
      <c r="F58" s="137"/>
      <c r="G58" s="118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26" t="s">
        <v>69</v>
      </c>
      <c r="B59" s="226"/>
      <c r="C59" s="138">
        <f>D59</f>
        <v>0</v>
      </c>
      <c r="D59" s="65"/>
      <c r="E59" s="139"/>
      <c r="F59" s="137"/>
      <c r="G59" s="118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10" t="s">
        <v>70</v>
      </c>
      <c r="B60" s="210"/>
      <c r="C60" s="138">
        <f>D60</f>
        <v>0</v>
      </c>
      <c r="D60" s="65"/>
      <c r="E60" s="139"/>
      <c r="F60" s="140"/>
      <c r="G60" s="118"/>
      <c r="H60" s="120"/>
      <c r="I60" s="118"/>
      <c r="J60" s="118"/>
      <c r="K60" s="118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192" t="s">
        <v>71</v>
      </c>
      <c r="B61" s="192"/>
      <c r="C61" s="141">
        <f>+F61</f>
        <v>0</v>
      </c>
      <c r="D61" s="142"/>
      <c r="E61" s="143"/>
      <c r="F61" s="144"/>
      <c r="G61" s="118" t="str">
        <f>CA61&amp;CB61</f>
        <v/>
      </c>
      <c r="H61" s="120"/>
      <c r="I61" s="118"/>
      <c r="J61" s="118"/>
      <c r="K61" s="118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10" t="s">
        <v>72</v>
      </c>
      <c r="B62" s="111"/>
      <c r="C62" s="111"/>
      <c r="D62" s="111"/>
      <c r="E62" s="111"/>
      <c r="F62" s="111"/>
      <c r="G62" s="145"/>
      <c r="H62" s="146"/>
      <c r="I62" s="120"/>
      <c r="J62" s="118"/>
      <c r="K62" s="118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193" t="s">
        <v>73</v>
      </c>
      <c r="B63" s="194"/>
      <c r="C63" s="199" t="s">
        <v>74</v>
      </c>
      <c r="D63" s="199"/>
      <c r="E63" s="199"/>
      <c r="F63" s="199"/>
      <c r="G63" s="200"/>
      <c r="H63" s="201" t="s">
        <v>75</v>
      </c>
      <c r="I63" s="202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195"/>
      <c r="B64" s="196"/>
      <c r="C64" s="193" t="s">
        <v>4</v>
      </c>
      <c r="D64" s="187" t="s">
        <v>76</v>
      </c>
      <c r="E64" s="188"/>
      <c r="F64" s="189"/>
      <c r="G64" s="204" t="s">
        <v>77</v>
      </c>
      <c r="H64" s="203"/>
      <c r="I64" s="202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197"/>
      <c r="B65" s="198"/>
      <c r="C65" s="197"/>
      <c r="D65" s="113" t="s">
        <v>78</v>
      </c>
      <c r="E65" s="16" t="s">
        <v>79</v>
      </c>
      <c r="F65" s="147" t="s">
        <v>80</v>
      </c>
      <c r="G65" s="205"/>
      <c r="H65" s="148" t="s">
        <v>81</v>
      </c>
      <c r="I65" s="180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06" t="s">
        <v>83</v>
      </c>
      <c r="B66" s="207"/>
      <c r="C66" s="149">
        <f>SUM(D66:F66)</f>
        <v>0</v>
      </c>
      <c r="D66" s="76"/>
      <c r="E66" s="77"/>
      <c r="F66" s="150"/>
      <c r="G66" s="151"/>
      <c r="H66" s="126"/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08" t="s">
        <v>84</v>
      </c>
      <c r="B67" s="209"/>
      <c r="C67" s="153">
        <f t="shared" ref="C67:C71" si="9">SUM(D67:F67)</f>
        <v>0</v>
      </c>
      <c r="D67" s="65"/>
      <c r="E67" s="82"/>
      <c r="F67" s="154"/>
      <c r="G67" s="155"/>
      <c r="H67" s="137"/>
      <c r="I67" s="15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08" t="s">
        <v>85</v>
      </c>
      <c r="B68" s="209"/>
      <c r="C68" s="153">
        <f t="shared" si="9"/>
        <v>0</v>
      </c>
      <c r="D68" s="65"/>
      <c r="E68" s="82"/>
      <c r="F68" s="154"/>
      <c r="G68" s="155"/>
      <c r="H68" s="137"/>
      <c r="I68" s="15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08" t="s">
        <v>86</v>
      </c>
      <c r="B69" s="209"/>
      <c r="C69" s="153">
        <f t="shared" si="9"/>
        <v>0</v>
      </c>
      <c r="D69" s="65"/>
      <c r="E69" s="82"/>
      <c r="F69" s="154"/>
      <c r="G69" s="155"/>
      <c r="H69" s="137"/>
      <c r="I69" s="15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08" t="s">
        <v>87</v>
      </c>
      <c r="B70" s="209"/>
      <c r="C70" s="153">
        <f t="shared" si="9"/>
        <v>0</v>
      </c>
      <c r="D70" s="65"/>
      <c r="E70" s="82"/>
      <c r="F70" s="154"/>
      <c r="G70" s="155"/>
      <c r="H70" s="137"/>
      <c r="I70" s="15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190" t="s">
        <v>88</v>
      </c>
      <c r="B71" s="191"/>
      <c r="C71" s="157">
        <f t="shared" si="9"/>
        <v>0</v>
      </c>
      <c r="D71" s="93"/>
      <c r="E71" s="94"/>
      <c r="F71" s="158"/>
      <c r="G71" s="159"/>
      <c r="H71" s="129"/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1" t="s">
        <v>90</v>
      </c>
      <c r="B73" s="162"/>
      <c r="C73" s="162"/>
      <c r="D73" s="162"/>
      <c r="E73" s="162"/>
      <c r="F73" s="163"/>
      <c r="G73" s="16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82" t="s">
        <v>91</v>
      </c>
      <c r="B74" s="182" t="s">
        <v>92</v>
      </c>
      <c r="C74" s="187" t="s">
        <v>93</v>
      </c>
      <c r="D74" s="188"/>
      <c r="E74" s="188"/>
      <c r="F74" s="188"/>
      <c r="G74" s="18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183"/>
      <c r="B75" s="183"/>
      <c r="C75" s="113" t="s">
        <v>94</v>
      </c>
      <c r="D75" s="164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5" t="s">
        <v>99</v>
      </c>
      <c r="B76" s="166">
        <f>SUM(C76:G76)</f>
        <v>0</v>
      </c>
      <c r="C76" s="76"/>
      <c r="D76" s="167"/>
      <c r="E76" s="167"/>
      <c r="F76" s="167"/>
      <c r="G76" s="16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69" t="s">
        <v>53</v>
      </c>
      <c r="B77" s="170">
        <f>SUM(C77:G77)</f>
        <v>0</v>
      </c>
      <c r="C77" s="93"/>
      <c r="D77" s="95"/>
      <c r="E77" s="95"/>
      <c r="F77" s="95"/>
      <c r="G77" s="17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1" t="s">
        <v>100</v>
      </c>
      <c r="B78" s="162"/>
      <c r="C78" s="162"/>
      <c r="D78" s="162"/>
      <c r="E78" s="162"/>
      <c r="F78" s="163"/>
      <c r="G78" s="163"/>
    </row>
    <row r="79" spans="1:234" ht="21" customHeight="1" x14ac:dyDescent="0.2">
      <c r="A79" s="182" t="s">
        <v>91</v>
      </c>
      <c r="B79" s="182" t="s">
        <v>101</v>
      </c>
      <c r="C79" s="187" t="s">
        <v>102</v>
      </c>
      <c r="D79" s="188"/>
      <c r="E79" s="188"/>
      <c r="F79" s="188"/>
      <c r="G79" s="189"/>
    </row>
    <row r="80" spans="1:234" ht="21" customHeight="1" x14ac:dyDescent="0.2">
      <c r="A80" s="183"/>
      <c r="B80" s="183"/>
      <c r="C80" s="113" t="s">
        <v>94</v>
      </c>
      <c r="D80" s="164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2" t="s">
        <v>103</v>
      </c>
      <c r="B81" s="173">
        <f>SUM(C81:G81)</f>
        <v>0</v>
      </c>
      <c r="C81" s="174"/>
      <c r="D81" s="175"/>
      <c r="E81" s="175"/>
      <c r="F81" s="175"/>
      <c r="G81" s="176"/>
    </row>
    <row r="82" spans="1:104" ht="28.5" customHeight="1" x14ac:dyDescent="0.2">
      <c r="A82" s="161" t="s">
        <v>104</v>
      </c>
      <c r="B82" s="162"/>
      <c r="C82" s="162"/>
      <c r="D82" s="162"/>
      <c r="E82" s="162"/>
      <c r="F82" s="163"/>
      <c r="G82" s="163"/>
    </row>
    <row r="83" spans="1:104" ht="18" customHeight="1" x14ac:dyDescent="0.2">
      <c r="A83" s="182" t="s">
        <v>105</v>
      </c>
      <c r="B83" s="184" t="s">
        <v>106</v>
      </c>
      <c r="C83" s="184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183"/>
      <c r="B84" s="185"/>
      <c r="C84" s="186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2" t="s">
        <v>99</v>
      </c>
      <c r="B85" s="177"/>
      <c r="C85" s="177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8" customFormat="1" x14ac:dyDescent="0.2">
      <c r="A195" s="178">
        <f>SUM(C10:C36,C48,C52:C61,C66:C71,B76:B77,B81,B85:C85)</f>
        <v>3144</v>
      </c>
      <c r="B195" s="178">
        <f>SUM(CG7:CO85)</f>
        <v>0</v>
      </c>
      <c r="BW195" s="179"/>
      <c r="BX195" s="179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95"/>
  <sheetViews>
    <sheetView topLeftCell="A40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",[12]NOMBRE!B2," - ","( ",[12]NOMBRE!C2,[12]NOMBRE!D2,[12]NOMBRE!E2,[12]NOMBRE!F2,[12]NOMBRE!G2," )")</f>
        <v>COMUNA: LINARES - ( 07401 )</v>
      </c>
    </row>
    <row r="3" spans="1:234" ht="16.350000000000001" customHeight="1" x14ac:dyDescent="0.2">
      <c r="A3" s="1" t="str">
        <f>CONCATENATE("ESTABLECIMIENTO/ESTRATEGIA: ",[12]NOMBRE!B3," - ","( ",[12]NOMBRE!C3,[12]NOMBRE!D3,[12]NOMBRE!E3,[12]NOMBRE!F3,[12]NOMBRE!G3,[12]NOMBRE!H3,"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",[12]NOMBRE!B6," - ","( ",[12]NOMBRE!C6,[12]NOMBRE!D6," )")</f>
        <v>MES: NOVIEMBRE - ( 11 )</v>
      </c>
    </row>
    <row r="5" spans="1:234" ht="16.350000000000001" customHeight="1" x14ac:dyDescent="0.2">
      <c r="A5" s="1" t="str">
        <f>CONCATENATE("AÑO: ",[12]NOMBRE!B7)</f>
        <v>AÑO: 2020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87" t="s">
        <v>3</v>
      </c>
      <c r="B9" s="188"/>
      <c r="C9" s="180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11" t="s">
        <v>16</v>
      </c>
      <c r="B10" s="212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28" t="s">
        <v>17</v>
      </c>
      <c r="B11" s="231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28" t="s">
        <v>18</v>
      </c>
      <c r="B12" s="231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28" t="s">
        <v>19</v>
      </c>
      <c r="B13" s="231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28" t="s">
        <v>20</v>
      </c>
      <c r="B14" s="231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28" t="s">
        <v>21</v>
      </c>
      <c r="B15" s="231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28" t="s">
        <v>22</v>
      </c>
      <c r="B16" s="231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28" t="s">
        <v>23</v>
      </c>
      <c r="B17" s="231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28" t="s">
        <v>24</v>
      </c>
      <c r="B18" s="229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28" t="s">
        <v>25</v>
      </c>
      <c r="B19" s="231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28" t="s">
        <v>26</v>
      </c>
      <c r="B20" s="231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28" t="s">
        <v>27</v>
      </c>
      <c r="B21" s="231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28" t="s">
        <v>28</v>
      </c>
      <c r="B22" s="231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28" t="s">
        <v>29</v>
      </c>
      <c r="B23" s="229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28" t="s">
        <v>30</v>
      </c>
      <c r="B24" s="229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17.25" customHeight="1" x14ac:dyDescent="0.2">
      <c r="A25" s="228" t="s">
        <v>31</v>
      </c>
      <c r="B25" s="229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28" t="s">
        <v>32</v>
      </c>
      <c r="B26" s="231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28" t="s">
        <v>33</v>
      </c>
      <c r="B27" s="229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11" t="s">
        <v>34</v>
      </c>
      <c r="B28" s="230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11" t="s">
        <v>35</v>
      </c>
      <c r="B29" s="212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28" t="s">
        <v>36</v>
      </c>
      <c r="B30" s="231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32" t="s">
        <v>37</v>
      </c>
      <c r="B31" s="233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34" t="s">
        <v>38</v>
      </c>
      <c r="B32" s="5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35"/>
      <c r="B33" s="57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58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35"/>
      <c r="B34" s="57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58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35"/>
      <c r="B35" s="57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6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36"/>
      <c r="B36" s="6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6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187" t="s">
        <v>3</v>
      </c>
      <c r="B38" s="189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37" t="s">
        <v>47</v>
      </c>
      <c r="B39" s="238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28" t="s">
        <v>48</v>
      </c>
      <c r="B40" s="229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28" t="s">
        <v>49</v>
      </c>
      <c r="B41" s="229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28" t="s">
        <v>50</v>
      </c>
      <c r="B42" s="229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27" t="s">
        <v>51</v>
      </c>
      <c r="B43" s="88" t="s">
        <v>52</v>
      </c>
      <c r="C43" s="89">
        <f t="shared" si="6"/>
        <v>32</v>
      </c>
      <c r="D43" s="76">
        <v>32</v>
      </c>
      <c r="E43" s="77"/>
      <c r="F43" s="78"/>
      <c r="G43" s="79"/>
      <c r="H43" s="90"/>
      <c r="I43" s="90"/>
      <c r="J43" s="90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27"/>
      <c r="B44" s="91" t="s">
        <v>53</v>
      </c>
      <c r="C44" s="23">
        <f t="shared" si="6"/>
        <v>0</v>
      </c>
      <c r="D44" s="65"/>
      <c r="E44" s="82"/>
      <c r="F44" s="83"/>
      <c r="G44" s="84"/>
      <c r="H44" s="90"/>
      <c r="I44" s="90"/>
      <c r="J44" s="90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27"/>
      <c r="B45" s="92" t="s">
        <v>54</v>
      </c>
      <c r="C45" s="45">
        <f t="shared" si="6"/>
        <v>0</v>
      </c>
      <c r="D45" s="93"/>
      <c r="E45" s="94"/>
      <c r="F45" s="95"/>
      <c r="G45" s="96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11" t="s">
        <v>55</v>
      </c>
      <c r="B46" s="212"/>
      <c r="C46" s="89">
        <f>SUM(D46:G46)</f>
        <v>0</v>
      </c>
      <c r="D46" s="76"/>
      <c r="E46" s="77"/>
      <c r="F46" s="78"/>
      <c r="G46" s="97"/>
      <c r="H46" s="98"/>
      <c r="I46" s="98"/>
      <c r="J46" s="98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13" t="s">
        <v>56</v>
      </c>
      <c r="B47" s="214"/>
      <c r="C47" s="45">
        <f>SUM(D47:G47)</f>
        <v>2273</v>
      </c>
      <c r="D47" s="93">
        <v>1491</v>
      </c>
      <c r="E47" s="94"/>
      <c r="F47" s="99"/>
      <c r="G47" s="100">
        <v>782</v>
      </c>
      <c r="H47" s="101"/>
      <c r="I47" s="101"/>
      <c r="J47" s="101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15" t="s">
        <v>4</v>
      </c>
      <c r="B48" s="216"/>
      <c r="C48" s="102">
        <f t="shared" ref="C48:J48" si="7">SUM(C39:C47)</f>
        <v>2305</v>
      </c>
      <c r="D48" s="102">
        <f>SUM(D39:D47)</f>
        <v>1523</v>
      </c>
      <c r="E48" s="103">
        <f t="shared" si="7"/>
        <v>0</v>
      </c>
      <c r="F48" s="104">
        <f t="shared" si="7"/>
        <v>0</v>
      </c>
      <c r="G48" s="105">
        <f>SUM(G46:G47)</f>
        <v>782</v>
      </c>
      <c r="H48" s="106">
        <f t="shared" si="7"/>
        <v>0</v>
      </c>
      <c r="I48" s="106">
        <f t="shared" si="7"/>
        <v>0</v>
      </c>
      <c r="J48" s="106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7" t="s">
        <v>57</v>
      </c>
      <c r="B49" s="108"/>
      <c r="C49" s="109"/>
      <c r="D49" s="109"/>
      <c r="E49" s="109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10" t="s">
        <v>58</v>
      </c>
      <c r="B50" s="111"/>
      <c r="C50" s="111"/>
      <c r="D50" s="111"/>
      <c r="E50" s="111"/>
      <c r="F50" s="112"/>
      <c r="G50" s="112"/>
      <c r="H50" s="112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187" t="s">
        <v>3</v>
      </c>
      <c r="B51" s="189"/>
      <c r="C51" s="180" t="s">
        <v>4</v>
      </c>
      <c r="D51" s="113" t="s">
        <v>59</v>
      </c>
      <c r="E51" s="114" t="s">
        <v>60</v>
      </c>
      <c r="F51" s="22" t="s">
        <v>61</v>
      </c>
      <c r="G51" s="13"/>
      <c r="H51" s="115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17" t="s">
        <v>62</v>
      </c>
      <c r="B52" s="218"/>
      <c r="C52" s="116">
        <f t="shared" ref="C52:C58" si="8">SUM(D52:E52)</f>
        <v>136</v>
      </c>
      <c r="D52" s="76">
        <v>99</v>
      </c>
      <c r="E52" s="78">
        <v>37</v>
      </c>
      <c r="F52" s="117"/>
      <c r="G52" s="118"/>
      <c r="H52" s="119"/>
      <c r="I52" s="120"/>
      <c r="J52" s="118"/>
      <c r="K52" s="118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19" t="s">
        <v>63</v>
      </c>
      <c r="B53" s="220"/>
      <c r="C53" s="121">
        <f t="shared" si="8"/>
        <v>93</v>
      </c>
      <c r="D53" s="122">
        <v>75</v>
      </c>
      <c r="E53" s="123">
        <v>18</v>
      </c>
      <c r="F53" s="124"/>
      <c r="G53" s="118"/>
      <c r="H53" s="119"/>
      <c r="I53" s="120"/>
      <c r="J53" s="118"/>
      <c r="K53" s="118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21" t="s">
        <v>38</v>
      </c>
      <c r="B54" s="125" t="s">
        <v>64</v>
      </c>
      <c r="C54" s="116">
        <f t="shared" si="8"/>
        <v>1</v>
      </c>
      <c r="D54" s="76">
        <v>1</v>
      </c>
      <c r="E54" s="78"/>
      <c r="F54" s="126">
        <v>1</v>
      </c>
      <c r="G54" s="118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22"/>
      <c r="B55" s="127" t="s">
        <v>65</v>
      </c>
      <c r="C55" s="128">
        <f t="shared" si="8"/>
        <v>252</v>
      </c>
      <c r="D55" s="93">
        <v>184</v>
      </c>
      <c r="E55" s="99">
        <v>68</v>
      </c>
      <c r="F55" s="129">
        <v>13</v>
      </c>
      <c r="G55" s="118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23" t="s">
        <v>66</v>
      </c>
      <c r="B56" s="224"/>
      <c r="C56" s="130">
        <f t="shared" si="8"/>
        <v>0</v>
      </c>
      <c r="D56" s="131"/>
      <c r="E56" s="132"/>
      <c r="F56" s="133"/>
      <c r="G56" s="118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25" t="s">
        <v>67</v>
      </c>
      <c r="B57" s="225"/>
      <c r="C57" s="116">
        <f t="shared" si="8"/>
        <v>600</v>
      </c>
      <c r="D57" s="76">
        <v>480</v>
      </c>
      <c r="E57" s="134">
        <v>120</v>
      </c>
      <c r="F57" s="117"/>
      <c r="G57" s="11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23.1" customHeight="1" x14ac:dyDescent="0.2">
      <c r="A58" s="223" t="s">
        <v>68</v>
      </c>
      <c r="B58" s="224"/>
      <c r="C58" s="135">
        <f t="shared" si="8"/>
        <v>0</v>
      </c>
      <c r="D58" s="65"/>
      <c r="E58" s="136"/>
      <c r="F58" s="137"/>
      <c r="G58" s="118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26" t="s">
        <v>69</v>
      </c>
      <c r="B59" s="226"/>
      <c r="C59" s="138">
        <f>D59</f>
        <v>0</v>
      </c>
      <c r="D59" s="65"/>
      <c r="E59" s="139"/>
      <c r="F59" s="137"/>
      <c r="G59" s="118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10" t="s">
        <v>70</v>
      </c>
      <c r="B60" s="210"/>
      <c r="C60" s="138">
        <f>D60</f>
        <v>0</v>
      </c>
      <c r="D60" s="65"/>
      <c r="E60" s="139"/>
      <c r="F60" s="140"/>
      <c r="G60" s="118"/>
      <c r="H60" s="120"/>
      <c r="I60" s="118"/>
      <c r="J60" s="118"/>
      <c r="K60" s="118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192" t="s">
        <v>71</v>
      </c>
      <c r="B61" s="192"/>
      <c r="C61" s="141">
        <f>+F61</f>
        <v>0</v>
      </c>
      <c r="D61" s="142"/>
      <c r="E61" s="143"/>
      <c r="F61" s="144"/>
      <c r="G61" s="118" t="str">
        <f>CA61&amp;CB61</f>
        <v/>
      </c>
      <c r="H61" s="120"/>
      <c r="I61" s="118"/>
      <c r="J61" s="118"/>
      <c r="K61" s="118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10" t="s">
        <v>72</v>
      </c>
      <c r="B62" s="111"/>
      <c r="C62" s="111"/>
      <c r="D62" s="111"/>
      <c r="E62" s="111"/>
      <c r="F62" s="111"/>
      <c r="G62" s="145"/>
      <c r="H62" s="146"/>
      <c r="I62" s="120"/>
      <c r="J62" s="118"/>
      <c r="K62" s="118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193" t="s">
        <v>73</v>
      </c>
      <c r="B63" s="194"/>
      <c r="C63" s="199" t="s">
        <v>74</v>
      </c>
      <c r="D63" s="199"/>
      <c r="E63" s="199"/>
      <c r="F63" s="199"/>
      <c r="G63" s="200"/>
      <c r="H63" s="201" t="s">
        <v>75</v>
      </c>
      <c r="I63" s="202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195"/>
      <c r="B64" s="196"/>
      <c r="C64" s="193" t="s">
        <v>4</v>
      </c>
      <c r="D64" s="187" t="s">
        <v>76</v>
      </c>
      <c r="E64" s="188"/>
      <c r="F64" s="189"/>
      <c r="G64" s="204" t="s">
        <v>77</v>
      </c>
      <c r="H64" s="203"/>
      <c r="I64" s="202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197"/>
      <c r="B65" s="198"/>
      <c r="C65" s="197"/>
      <c r="D65" s="113" t="s">
        <v>78</v>
      </c>
      <c r="E65" s="16" t="s">
        <v>79</v>
      </c>
      <c r="F65" s="147" t="s">
        <v>80</v>
      </c>
      <c r="G65" s="205"/>
      <c r="H65" s="148" t="s">
        <v>81</v>
      </c>
      <c r="I65" s="180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06" t="s">
        <v>83</v>
      </c>
      <c r="B66" s="207"/>
      <c r="C66" s="149">
        <f>SUM(D66:F66)</f>
        <v>0</v>
      </c>
      <c r="D66" s="76"/>
      <c r="E66" s="77"/>
      <c r="F66" s="150"/>
      <c r="G66" s="151"/>
      <c r="H66" s="126"/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08" t="s">
        <v>84</v>
      </c>
      <c r="B67" s="209"/>
      <c r="C67" s="153">
        <f t="shared" ref="C67:C71" si="9">SUM(D67:F67)</f>
        <v>0</v>
      </c>
      <c r="D67" s="65"/>
      <c r="E67" s="82"/>
      <c r="F67" s="154"/>
      <c r="G67" s="155"/>
      <c r="H67" s="137"/>
      <c r="I67" s="15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08" t="s">
        <v>85</v>
      </c>
      <c r="B68" s="209"/>
      <c r="C68" s="153">
        <f t="shared" si="9"/>
        <v>0</v>
      </c>
      <c r="D68" s="65"/>
      <c r="E68" s="82"/>
      <c r="F68" s="154"/>
      <c r="G68" s="155"/>
      <c r="H68" s="137"/>
      <c r="I68" s="15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08" t="s">
        <v>86</v>
      </c>
      <c r="B69" s="209"/>
      <c r="C69" s="153">
        <f t="shared" si="9"/>
        <v>0</v>
      </c>
      <c r="D69" s="65"/>
      <c r="E69" s="82"/>
      <c r="F69" s="154"/>
      <c r="G69" s="155"/>
      <c r="H69" s="137"/>
      <c r="I69" s="15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08" t="s">
        <v>87</v>
      </c>
      <c r="B70" s="209"/>
      <c r="C70" s="153">
        <f t="shared" si="9"/>
        <v>0</v>
      </c>
      <c r="D70" s="65"/>
      <c r="E70" s="82"/>
      <c r="F70" s="154"/>
      <c r="G70" s="155"/>
      <c r="H70" s="137"/>
      <c r="I70" s="15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190" t="s">
        <v>88</v>
      </c>
      <c r="B71" s="191"/>
      <c r="C71" s="157">
        <f t="shared" si="9"/>
        <v>0</v>
      </c>
      <c r="D71" s="93"/>
      <c r="E71" s="94"/>
      <c r="F71" s="158"/>
      <c r="G71" s="159"/>
      <c r="H71" s="129"/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1" t="s">
        <v>90</v>
      </c>
      <c r="B73" s="162"/>
      <c r="C73" s="162"/>
      <c r="D73" s="162"/>
      <c r="E73" s="162"/>
      <c r="F73" s="163"/>
      <c r="G73" s="16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82" t="s">
        <v>91</v>
      </c>
      <c r="B74" s="182" t="s">
        <v>92</v>
      </c>
      <c r="C74" s="187" t="s">
        <v>93</v>
      </c>
      <c r="D74" s="188"/>
      <c r="E74" s="188"/>
      <c r="F74" s="188"/>
      <c r="G74" s="18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183"/>
      <c r="B75" s="183"/>
      <c r="C75" s="113" t="s">
        <v>94</v>
      </c>
      <c r="D75" s="164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5" t="s">
        <v>99</v>
      </c>
      <c r="B76" s="166">
        <f>SUM(C76:G76)</f>
        <v>0</v>
      </c>
      <c r="C76" s="76"/>
      <c r="D76" s="167"/>
      <c r="E76" s="167"/>
      <c r="F76" s="167"/>
      <c r="G76" s="16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69" t="s">
        <v>53</v>
      </c>
      <c r="B77" s="170">
        <f>SUM(C77:G77)</f>
        <v>0</v>
      </c>
      <c r="C77" s="93"/>
      <c r="D77" s="95"/>
      <c r="E77" s="95"/>
      <c r="F77" s="95"/>
      <c r="G77" s="17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1" t="s">
        <v>100</v>
      </c>
      <c r="B78" s="162"/>
      <c r="C78" s="162"/>
      <c r="D78" s="162"/>
      <c r="E78" s="162"/>
      <c r="F78" s="163"/>
      <c r="G78" s="163"/>
    </row>
    <row r="79" spans="1:234" ht="21" customHeight="1" x14ac:dyDescent="0.2">
      <c r="A79" s="182" t="s">
        <v>91</v>
      </c>
      <c r="B79" s="182" t="s">
        <v>101</v>
      </c>
      <c r="C79" s="187" t="s">
        <v>102</v>
      </c>
      <c r="D79" s="188"/>
      <c r="E79" s="188"/>
      <c r="F79" s="188"/>
      <c r="G79" s="189"/>
    </row>
    <row r="80" spans="1:234" ht="21" customHeight="1" x14ac:dyDescent="0.2">
      <c r="A80" s="183"/>
      <c r="B80" s="183"/>
      <c r="C80" s="113" t="s">
        <v>94</v>
      </c>
      <c r="D80" s="164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2" t="s">
        <v>103</v>
      </c>
      <c r="B81" s="173">
        <f>SUM(C81:G81)</f>
        <v>0</v>
      </c>
      <c r="C81" s="174"/>
      <c r="D81" s="175"/>
      <c r="E81" s="175"/>
      <c r="F81" s="175"/>
      <c r="G81" s="176"/>
    </row>
    <row r="82" spans="1:104" ht="28.5" customHeight="1" x14ac:dyDescent="0.2">
      <c r="A82" s="161" t="s">
        <v>104</v>
      </c>
      <c r="B82" s="162"/>
      <c r="C82" s="162"/>
      <c r="D82" s="162"/>
      <c r="E82" s="162"/>
      <c r="F82" s="163"/>
      <c r="G82" s="163"/>
    </row>
    <row r="83" spans="1:104" ht="18" customHeight="1" x14ac:dyDescent="0.2">
      <c r="A83" s="182" t="s">
        <v>105</v>
      </c>
      <c r="B83" s="184" t="s">
        <v>106</v>
      </c>
      <c r="C83" s="184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183"/>
      <c r="B84" s="185"/>
      <c r="C84" s="186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2" t="s">
        <v>99</v>
      </c>
      <c r="B85" s="177"/>
      <c r="C85" s="177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8" customFormat="1" x14ac:dyDescent="0.2">
      <c r="A195" s="178">
        <f>SUM(C10:C36,C48,C52:C61,C66:C71,B76:B77,B81,B85:C85)</f>
        <v>3387</v>
      </c>
      <c r="B195" s="178">
        <f>SUM(CG7:CO85)</f>
        <v>0</v>
      </c>
      <c r="BW195" s="179"/>
      <c r="BX195" s="179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Z195"/>
  <sheetViews>
    <sheetView tabSelected="1" workbookViewId="0">
      <selection sqref="A1:XFD1048576"/>
    </sheetView>
  </sheetViews>
  <sheetFormatPr baseColWidth="10" defaultColWidth="11.42578125" defaultRowHeight="14.25" x14ac:dyDescent="0.2"/>
  <cols>
    <col min="1" max="1" width="40.42578125" style="2" customWidth="1"/>
    <col min="2" max="2" width="25.85546875" style="2" customWidth="1"/>
    <col min="3" max="3" width="18.28515625" style="2" customWidth="1"/>
    <col min="4" max="10" width="16" style="2" customWidth="1"/>
    <col min="11" max="11" width="18.42578125" style="2" customWidth="1"/>
    <col min="12" max="12" width="16.28515625" style="2" customWidth="1"/>
    <col min="13" max="74" width="11.42578125" style="2"/>
    <col min="75" max="76" width="11.42578125" style="3"/>
    <col min="77" max="77" width="11.42578125" style="4" customWidth="1"/>
    <col min="78" max="104" width="11.28515625" style="4" hidden="1" customWidth="1"/>
    <col min="105" max="105" width="11.28515625" style="5" hidden="1" customWidth="1"/>
    <col min="106" max="234" width="11.42578125" style="5"/>
    <col min="235" max="16384" width="11.42578125" style="2"/>
  </cols>
  <sheetData>
    <row r="1" spans="1:234" ht="16.350000000000001" customHeight="1" x14ac:dyDescent="0.2">
      <c r="A1" s="1" t="s">
        <v>0</v>
      </c>
    </row>
    <row r="2" spans="1:234" ht="16.350000000000001" customHeight="1" x14ac:dyDescent="0.2">
      <c r="A2" s="1" t="str">
        <f>CONCATENATE("COMUNA: ",[13]NOMBRE!B2," - ","( ",[13]NOMBRE!C2,[13]NOMBRE!D2,[13]NOMBRE!E2,[13]NOMBRE!F2,[13]NOMBRE!G2," )")</f>
        <v>COMUNA: LINARES - ( 07401 )</v>
      </c>
    </row>
    <row r="3" spans="1:234" ht="16.350000000000001" customHeight="1" x14ac:dyDescent="0.2">
      <c r="A3" s="1" t="str">
        <f>CONCATENATE("ESTABLECIMIENTO/ESTRATEGIA: ",[13]NOMBRE!B3," - ","( ",[13]NOMBRE!C3,[13]NOMBRE!D3,[13]NOMBRE!E3,[13]NOMBRE!F3,[13]NOMBRE!G3,[13]NOMBRE!H3," )")</f>
        <v>ESTABLECIMIENTO/ESTRATEGIA: HOSPITAL PRESIDENTE CARLOS IBAÑEZ DEL CAMPO - ( 116108 )</v>
      </c>
    </row>
    <row r="4" spans="1:234" ht="16.350000000000001" customHeight="1" x14ac:dyDescent="0.2">
      <c r="A4" s="1" t="str">
        <f>CONCATENATE("MES: ",[13]NOMBRE!B6," - ","( ",[13]NOMBRE!C6,[13]NOMBRE!D6," )")</f>
        <v>MES: DICIEMBRE - ( 12 )</v>
      </c>
    </row>
    <row r="5" spans="1:234" ht="16.350000000000001" customHeight="1" x14ac:dyDescent="0.2">
      <c r="A5" s="1" t="str">
        <f>CONCATENATE("AÑO: ",[13]NOMBRE!B7)</f>
        <v>AÑO: 2020</v>
      </c>
    </row>
    <row r="6" spans="1:234" ht="15" customHeight="1" x14ac:dyDescent="0.2">
      <c r="A6" s="6"/>
      <c r="B6" s="6"/>
      <c r="C6" s="7" t="s">
        <v>1</v>
      </c>
      <c r="D6" s="6"/>
      <c r="E6" s="6"/>
      <c r="F6" s="6"/>
      <c r="G6" s="6"/>
      <c r="H6" s="8"/>
      <c r="I6" s="9"/>
      <c r="J6" s="10"/>
      <c r="K6" s="10"/>
    </row>
    <row r="7" spans="1:234" ht="15" x14ac:dyDescent="0.2">
      <c r="A7" s="11"/>
      <c r="B7" s="11"/>
      <c r="C7" s="11"/>
      <c r="D7" s="11"/>
      <c r="E7" s="11"/>
      <c r="F7" s="11"/>
      <c r="G7" s="11"/>
      <c r="H7" s="8"/>
      <c r="I7" s="9"/>
      <c r="J7" s="10"/>
      <c r="K7" s="10"/>
    </row>
    <row r="8" spans="1:234" ht="32.1" customHeight="1" x14ac:dyDescent="0.2">
      <c r="A8" s="12" t="s">
        <v>2</v>
      </c>
      <c r="G8" s="12"/>
      <c r="I8" s="13"/>
      <c r="J8" s="10"/>
      <c r="K8" s="10"/>
    </row>
    <row r="9" spans="1:234" ht="66.75" customHeight="1" x14ac:dyDescent="0.2">
      <c r="A9" s="187" t="s">
        <v>3</v>
      </c>
      <c r="B9" s="188"/>
      <c r="C9" s="181" t="s">
        <v>4</v>
      </c>
      <c r="D9" s="15" t="s">
        <v>5</v>
      </c>
      <c r="E9" s="16" t="s">
        <v>6</v>
      </c>
      <c r="F9" s="16" t="s">
        <v>7</v>
      </c>
      <c r="G9" s="17" t="s">
        <v>8</v>
      </c>
      <c r="H9" s="18" t="s">
        <v>9</v>
      </c>
      <c r="I9" s="19" t="s">
        <v>10</v>
      </c>
      <c r="J9" s="19" t="s">
        <v>11</v>
      </c>
      <c r="K9" s="20" t="s">
        <v>12</v>
      </c>
      <c r="L9" s="21" t="s">
        <v>13</v>
      </c>
      <c r="M9" s="22" t="s">
        <v>14</v>
      </c>
      <c r="N9" s="22" t="s">
        <v>15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BW9" s="2"/>
    </row>
    <row r="10" spans="1:234" s="35" customFormat="1" ht="17.25" customHeight="1" x14ac:dyDescent="0.2">
      <c r="A10" s="211" t="s">
        <v>16</v>
      </c>
      <c r="B10" s="212"/>
      <c r="C10" s="23">
        <f>SUM(D10:G10)</f>
        <v>0</v>
      </c>
      <c r="D10" s="24"/>
      <c r="E10" s="25"/>
      <c r="F10" s="25"/>
      <c r="G10" s="26"/>
      <c r="H10" s="27"/>
      <c r="I10" s="28"/>
      <c r="J10" s="29"/>
      <c r="K10" s="27"/>
      <c r="L10" s="30"/>
      <c r="M10" s="31"/>
      <c r="N10" s="32"/>
      <c r="O10" s="33" t="str">
        <f>CA10&amp;CB10</f>
        <v/>
      </c>
      <c r="P10" s="34"/>
      <c r="Q10" s="34"/>
      <c r="R10" s="34"/>
      <c r="S10" s="34"/>
      <c r="T10" s="34"/>
      <c r="U10" s="34"/>
      <c r="V10" s="34"/>
      <c r="W10" s="34"/>
      <c r="X10" s="34"/>
      <c r="Y10" s="5"/>
      <c r="Z10" s="5"/>
      <c r="AA10" s="5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2"/>
      <c r="BW10" s="2"/>
      <c r="BX10" s="3"/>
      <c r="BY10" s="4"/>
      <c r="BZ10" s="4"/>
      <c r="CA10" s="5" t="str">
        <f>IF(CG10=1,"* La suma del número de Primera, Segunda y Tercera o más Visitas de Seguimiento debe coincidir con el Total. ","")</f>
        <v/>
      </c>
      <c r="CB10" s="5" t="str">
        <f t="shared" ref="CB10:CB36" si="0">IF(CH10=1,"* Programa de Atención Domiciliaria a Personas con Dependencia Severa debe ser MENOR O IGUAL al Total. ","")</f>
        <v/>
      </c>
      <c r="CC10" s="5"/>
      <c r="CD10" s="5"/>
      <c r="CE10" s="5"/>
      <c r="CF10" s="5"/>
      <c r="CG10" s="5">
        <f>IF((K10+J10+L10)&lt;&gt;C10,1,0)</f>
        <v>0</v>
      </c>
      <c r="CH10" s="5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5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4"/>
      <c r="HY10" s="4"/>
      <c r="HZ10" s="4"/>
    </row>
    <row r="11" spans="1:234" s="35" customFormat="1" ht="17.25" customHeight="1" x14ac:dyDescent="0.2">
      <c r="A11" s="228" t="s">
        <v>17</v>
      </c>
      <c r="B11" s="231"/>
      <c r="C11" s="23">
        <f>SUM(D11:G11)</f>
        <v>0</v>
      </c>
      <c r="D11" s="36"/>
      <c r="E11" s="37"/>
      <c r="F11" s="37"/>
      <c r="G11" s="38"/>
      <c r="H11" s="39"/>
      <c r="I11" s="40"/>
      <c r="J11" s="41"/>
      <c r="K11" s="39"/>
      <c r="L11" s="38"/>
      <c r="M11" s="42"/>
      <c r="N11" s="32"/>
      <c r="O11" s="33" t="str">
        <f t="shared" ref="O11:O36" si="1">CA11&amp;CB11</f>
        <v/>
      </c>
      <c r="P11" s="34"/>
      <c r="Q11" s="34"/>
      <c r="R11" s="34"/>
      <c r="S11" s="34"/>
      <c r="T11" s="34"/>
      <c r="U11" s="34"/>
      <c r="V11" s="34"/>
      <c r="W11" s="34"/>
      <c r="X11" s="34"/>
      <c r="Y11" s="5"/>
      <c r="Z11" s="5"/>
      <c r="AA11" s="5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2"/>
      <c r="BW11" s="2"/>
      <c r="BX11" s="3"/>
      <c r="BY11" s="4"/>
      <c r="BZ11" s="4"/>
      <c r="CA11" s="5" t="str">
        <f t="shared" ref="CA11:CA36" si="2">IF(CG11=1,"* La suma del número de Primera, Segunda y Tercera o más Visitas de Seguimiento debe coincidir con el Total. ","")</f>
        <v/>
      </c>
      <c r="CB11" s="5" t="str">
        <f t="shared" si="0"/>
        <v/>
      </c>
      <c r="CC11" s="5"/>
      <c r="CD11" s="5"/>
      <c r="CE11" s="5"/>
      <c r="CF11" s="5"/>
      <c r="CG11" s="5">
        <f t="shared" ref="CG11:CG36" si="3">IF((K11+J11+L11)&lt;&gt;C11,1,0)</f>
        <v>0</v>
      </c>
      <c r="CH11" s="5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5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</row>
    <row r="12" spans="1:234" s="35" customFormat="1" ht="17.25" customHeight="1" x14ac:dyDescent="0.2">
      <c r="A12" s="228" t="s">
        <v>18</v>
      </c>
      <c r="B12" s="231"/>
      <c r="C12" s="23">
        <f t="shared" ref="C12:C34" si="4">SUM(D12:G12)</f>
        <v>0</v>
      </c>
      <c r="D12" s="36"/>
      <c r="E12" s="37"/>
      <c r="F12" s="37"/>
      <c r="G12" s="38"/>
      <c r="H12" s="39"/>
      <c r="I12" s="40"/>
      <c r="J12" s="41"/>
      <c r="K12" s="39"/>
      <c r="L12" s="38"/>
      <c r="M12" s="42"/>
      <c r="N12" s="32"/>
      <c r="O12" s="33" t="str">
        <f t="shared" si="1"/>
        <v/>
      </c>
      <c r="P12" s="34"/>
      <c r="Q12" s="34"/>
      <c r="R12" s="34"/>
      <c r="S12" s="34"/>
      <c r="T12" s="34"/>
      <c r="U12" s="34"/>
      <c r="V12" s="34"/>
      <c r="W12" s="34"/>
      <c r="X12" s="34"/>
      <c r="Y12" s="5"/>
      <c r="Z12" s="5"/>
      <c r="AA12" s="5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3"/>
      <c r="BY12" s="4"/>
      <c r="BZ12" s="4"/>
      <c r="CA12" s="5" t="str">
        <f t="shared" si="2"/>
        <v/>
      </c>
      <c r="CB12" s="5" t="str">
        <f t="shared" si="0"/>
        <v/>
      </c>
      <c r="CC12" s="5"/>
      <c r="CD12" s="5"/>
      <c r="CE12" s="5"/>
      <c r="CF12" s="5"/>
      <c r="CG12" s="5">
        <f t="shared" si="3"/>
        <v>0</v>
      </c>
      <c r="CH12" s="5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5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</row>
    <row r="13" spans="1:234" s="35" customFormat="1" ht="17.25" customHeight="1" x14ac:dyDescent="0.2">
      <c r="A13" s="228" t="s">
        <v>19</v>
      </c>
      <c r="B13" s="231"/>
      <c r="C13" s="23">
        <f t="shared" si="4"/>
        <v>0</v>
      </c>
      <c r="D13" s="36"/>
      <c r="E13" s="37"/>
      <c r="F13" s="37"/>
      <c r="G13" s="38"/>
      <c r="H13" s="39"/>
      <c r="I13" s="40"/>
      <c r="J13" s="41"/>
      <c r="K13" s="39"/>
      <c r="L13" s="38"/>
      <c r="M13" s="42"/>
      <c r="N13" s="32"/>
      <c r="O13" s="33" t="str">
        <f t="shared" si="1"/>
        <v/>
      </c>
      <c r="P13" s="34"/>
      <c r="Q13" s="34"/>
      <c r="R13" s="34"/>
      <c r="S13" s="34"/>
      <c r="T13" s="34"/>
      <c r="U13" s="34"/>
      <c r="V13" s="34"/>
      <c r="W13" s="34"/>
      <c r="X13" s="34"/>
      <c r="Y13" s="5"/>
      <c r="Z13" s="5"/>
      <c r="AA13" s="5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3"/>
      <c r="BY13" s="4"/>
      <c r="BZ13" s="4"/>
      <c r="CA13" s="5" t="str">
        <f t="shared" si="2"/>
        <v/>
      </c>
      <c r="CB13" s="5" t="str">
        <f t="shared" si="0"/>
        <v/>
      </c>
      <c r="CC13" s="5"/>
      <c r="CD13" s="5"/>
      <c r="CE13" s="5"/>
      <c r="CF13" s="5"/>
      <c r="CG13" s="5">
        <f t="shared" si="3"/>
        <v>0</v>
      </c>
      <c r="CH13" s="5"/>
      <c r="CI13" s="4"/>
      <c r="CJ13" s="4"/>
      <c r="CK13" s="4"/>
      <c r="CL13" s="4"/>
      <c r="CM13" s="4"/>
      <c r="CN13" s="4"/>
      <c r="CO13" s="4"/>
      <c r="CP13" s="4"/>
      <c r="CQ13" s="4"/>
      <c r="CR13" s="4"/>
      <c r="CS13" s="4"/>
      <c r="CT13" s="4"/>
      <c r="CU13" s="4"/>
      <c r="CV13" s="4"/>
      <c r="CW13" s="4"/>
      <c r="CX13" s="4"/>
      <c r="CY13" s="4"/>
      <c r="CZ13" s="4"/>
      <c r="DA13" s="5"/>
      <c r="DB13" s="4"/>
      <c r="DC13" s="4"/>
      <c r="DD13" s="4"/>
      <c r="DE13" s="4"/>
      <c r="DF13" s="4"/>
      <c r="DG13" s="4"/>
      <c r="DH13" s="4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4"/>
      <c r="EX13" s="4"/>
      <c r="EY13" s="4"/>
      <c r="EZ13" s="4"/>
      <c r="FA13" s="4"/>
      <c r="FB13" s="4"/>
      <c r="FC13" s="4"/>
      <c r="FD13" s="4"/>
      <c r="FE13" s="4"/>
      <c r="FF13" s="4"/>
      <c r="FG13" s="4"/>
      <c r="FH13" s="4"/>
      <c r="FI13" s="4"/>
      <c r="FJ13" s="4"/>
      <c r="FK13" s="4"/>
      <c r="FL13" s="4"/>
      <c r="FM13" s="4"/>
      <c r="FN13" s="4"/>
      <c r="FO13" s="4"/>
      <c r="FP13" s="4"/>
      <c r="FQ13" s="4"/>
      <c r="FR13" s="4"/>
      <c r="FS13" s="4"/>
      <c r="FT13" s="4"/>
      <c r="FU13" s="4"/>
      <c r="FV13" s="4"/>
      <c r="FW13" s="4"/>
      <c r="FX13" s="4"/>
      <c r="FY13" s="4"/>
      <c r="FZ13" s="4"/>
      <c r="GA13" s="4"/>
      <c r="GB13" s="4"/>
      <c r="GC13" s="4"/>
      <c r="GD13" s="4"/>
      <c r="GE13" s="4"/>
      <c r="GF13" s="4"/>
      <c r="GG13" s="4"/>
      <c r="GH13" s="4"/>
      <c r="GI13" s="4"/>
      <c r="GJ13" s="4"/>
      <c r="GK13" s="4"/>
      <c r="GL13" s="4"/>
      <c r="GM13" s="4"/>
      <c r="GN13" s="4"/>
      <c r="GO13" s="4"/>
      <c r="GP13" s="4"/>
      <c r="GQ13" s="4"/>
      <c r="GR13" s="4"/>
      <c r="GS13" s="4"/>
      <c r="GT13" s="4"/>
      <c r="GU13" s="4"/>
      <c r="GV13" s="4"/>
      <c r="GW13" s="4"/>
      <c r="GX13" s="4"/>
      <c r="GY13" s="4"/>
      <c r="GZ13" s="4"/>
      <c r="HA13" s="4"/>
      <c r="HB13" s="4"/>
      <c r="HC13" s="4"/>
      <c r="HD13" s="4"/>
      <c r="HE13" s="4"/>
      <c r="HF13" s="4"/>
      <c r="HG13" s="4"/>
      <c r="HH13" s="4"/>
      <c r="HI13" s="4"/>
      <c r="HJ13" s="4"/>
      <c r="HK13" s="4"/>
      <c r="HL13" s="4"/>
      <c r="HM13" s="4"/>
      <c r="HN13" s="4"/>
      <c r="HO13" s="4"/>
      <c r="HP13" s="4"/>
      <c r="HQ13" s="4"/>
      <c r="HR13" s="4"/>
      <c r="HS13" s="4"/>
      <c r="HT13" s="4"/>
      <c r="HU13" s="4"/>
      <c r="HV13" s="4"/>
      <c r="HW13" s="4"/>
      <c r="HX13" s="4"/>
      <c r="HY13" s="4"/>
      <c r="HZ13" s="4"/>
    </row>
    <row r="14" spans="1:234" s="35" customFormat="1" ht="25.5" customHeight="1" x14ac:dyDescent="0.2">
      <c r="A14" s="228" t="s">
        <v>20</v>
      </c>
      <c r="B14" s="231"/>
      <c r="C14" s="23">
        <f t="shared" si="4"/>
        <v>0</v>
      </c>
      <c r="D14" s="36"/>
      <c r="E14" s="37"/>
      <c r="F14" s="37"/>
      <c r="G14" s="38"/>
      <c r="H14" s="39"/>
      <c r="I14" s="40"/>
      <c r="J14" s="41"/>
      <c r="K14" s="39"/>
      <c r="L14" s="38"/>
      <c r="M14" s="42"/>
      <c r="N14" s="32"/>
      <c r="O14" s="33" t="str">
        <f t="shared" si="1"/>
        <v/>
      </c>
      <c r="P14" s="34"/>
      <c r="Q14" s="34"/>
      <c r="R14" s="34"/>
      <c r="S14" s="34"/>
      <c r="T14" s="34"/>
      <c r="U14" s="34"/>
      <c r="V14" s="34"/>
      <c r="W14" s="34"/>
      <c r="X14" s="34"/>
      <c r="Y14" s="5"/>
      <c r="Z14" s="5"/>
      <c r="AA14" s="5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3"/>
      <c r="BY14" s="4"/>
      <c r="BZ14" s="4"/>
      <c r="CA14" s="5" t="str">
        <f t="shared" si="2"/>
        <v/>
      </c>
      <c r="CB14" s="5" t="str">
        <f t="shared" si="0"/>
        <v/>
      </c>
      <c r="CC14" s="5"/>
      <c r="CD14" s="5"/>
      <c r="CE14" s="5"/>
      <c r="CF14" s="5"/>
      <c r="CG14" s="5">
        <f t="shared" si="3"/>
        <v>0</v>
      </c>
      <c r="CH14" s="5"/>
      <c r="CI14" s="4"/>
      <c r="CJ14" s="4"/>
      <c r="CK14" s="4"/>
      <c r="CL14" s="4"/>
      <c r="CM14" s="4"/>
      <c r="CN14" s="4"/>
      <c r="CO14" s="4"/>
      <c r="CP14" s="4"/>
      <c r="CQ14" s="4"/>
      <c r="CR14" s="4"/>
      <c r="CS14" s="4"/>
      <c r="CT14" s="4"/>
      <c r="CU14" s="4"/>
      <c r="CV14" s="4"/>
      <c r="CW14" s="4"/>
      <c r="CX14" s="4"/>
      <c r="CY14" s="4"/>
      <c r="CZ14" s="4"/>
      <c r="DA14" s="5"/>
      <c r="DB14" s="4"/>
      <c r="DC14" s="4"/>
      <c r="DD14" s="4"/>
      <c r="DE14" s="4"/>
      <c r="DF14" s="4"/>
      <c r="DG14" s="4"/>
      <c r="DH14" s="4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4"/>
      <c r="EX14" s="4"/>
      <c r="EY14" s="4"/>
      <c r="EZ14" s="4"/>
      <c r="FA14" s="4"/>
      <c r="FB14" s="4"/>
      <c r="FC14" s="4"/>
      <c r="FD14" s="4"/>
      <c r="FE14" s="4"/>
      <c r="FF14" s="4"/>
      <c r="FG14" s="4"/>
      <c r="FH14" s="4"/>
      <c r="FI14" s="4"/>
      <c r="FJ14" s="4"/>
      <c r="FK14" s="4"/>
      <c r="FL14" s="4"/>
      <c r="FM14" s="4"/>
      <c r="FN14" s="4"/>
      <c r="FO14" s="4"/>
      <c r="FP14" s="4"/>
      <c r="FQ14" s="4"/>
      <c r="FR14" s="4"/>
      <c r="FS14" s="4"/>
      <c r="FT14" s="4"/>
      <c r="FU14" s="4"/>
      <c r="FV14" s="4"/>
      <c r="FW14" s="4"/>
      <c r="FX14" s="4"/>
      <c r="FY14" s="4"/>
      <c r="FZ14" s="4"/>
      <c r="GA14" s="4"/>
      <c r="GB14" s="4"/>
      <c r="GC14" s="4"/>
      <c r="GD14" s="4"/>
      <c r="GE14" s="4"/>
      <c r="GF14" s="4"/>
      <c r="GG14" s="4"/>
      <c r="GH14" s="4"/>
      <c r="GI14" s="4"/>
      <c r="GJ14" s="4"/>
      <c r="GK14" s="4"/>
      <c r="GL14" s="4"/>
      <c r="GM14" s="4"/>
      <c r="GN14" s="4"/>
      <c r="GO14" s="4"/>
      <c r="GP14" s="4"/>
      <c r="GQ14" s="4"/>
      <c r="GR14" s="4"/>
      <c r="GS14" s="4"/>
      <c r="GT14" s="4"/>
      <c r="GU14" s="4"/>
      <c r="GV14" s="4"/>
      <c r="GW14" s="4"/>
      <c r="GX14" s="4"/>
      <c r="GY14" s="4"/>
      <c r="GZ14" s="4"/>
      <c r="HA14" s="4"/>
      <c r="HB14" s="4"/>
      <c r="HC14" s="4"/>
      <c r="HD14" s="4"/>
      <c r="HE14" s="4"/>
      <c r="HF14" s="4"/>
      <c r="HG14" s="4"/>
      <c r="HH14" s="4"/>
      <c r="HI14" s="4"/>
      <c r="HJ14" s="4"/>
      <c r="HK14" s="4"/>
      <c r="HL14" s="4"/>
      <c r="HM14" s="4"/>
      <c r="HN14" s="4"/>
      <c r="HO14" s="4"/>
      <c r="HP14" s="4"/>
      <c r="HQ14" s="4"/>
      <c r="HR14" s="4"/>
      <c r="HS14" s="4"/>
      <c r="HT14" s="4"/>
      <c r="HU14" s="4"/>
      <c r="HV14" s="4"/>
      <c r="HW14" s="4"/>
      <c r="HX14" s="4"/>
      <c r="HY14" s="4"/>
      <c r="HZ14" s="4"/>
    </row>
    <row r="15" spans="1:234" s="35" customFormat="1" ht="27" customHeight="1" x14ac:dyDescent="0.2">
      <c r="A15" s="228" t="s">
        <v>21</v>
      </c>
      <c r="B15" s="231"/>
      <c r="C15" s="23">
        <f t="shared" si="4"/>
        <v>0</v>
      </c>
      <c r="D15" s="36"/>
      <c r="E15" s="37"/>
      <c r="F15" s="37"/>
      <c r="G15" s="38"/>
      <c r="H15" s="39"/>
      <c r="I15" s="40"/>
      <c r="J15" s="41"/>
      <c r="K15" s="39"/>
      <c r="L15" s="38"/>
      <c r="M15" s="42"/>
      <c r="N15" s="32"/>
      <c r="O15" s="33" t="str">
        <f t="shared" si="1"/>
        <v/>
      </c>
      <c r="P15" s="34"/>
      <c r="Q15" s="34"/>
      <c r="R15" s="34"/>
      <c r="S15" s="34"/>
      <c r="T15" s="34"/>
      <c r="U15" s="34"/>
      <c r="V15" s="34"/>
      <c r="W15" s="34"/>
      <c r="X15" s="34"/>
      <c r="Y15" s="5"/>
      <c r="Z15" s="5"/>
      <c r="AA15" s="5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3"/>
      <c r="BY15" s="4"/>
      <c r="BZ15" s="4"/>
      <c r="CA15" s="5" t="str">
        <f t="shared" si="2"/>
        <v/>
      </c>
      <c r="CB15" s="5" t="str">
        <f t="shared" si="0"/>
        <v/>
      </c>
      <c r="CC15" s="5"/>
      <c r="CD15" s="5"/>
      <c r="CE15" s="5"/>
      <c r="CF15" s="5"/>
      <c r="CG15" s="5">
        <f t="shared" si="3"/>
        <v>0</v>
      </c>
      <c r="CH15" s="5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5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</row>
    <row r="16" spans="1:234" s="35" customFormat="1" ht="22.5" customHeight="1" x14ac:dyDescent="0.2">
      <c r="A16" s="228" t="s">
        <v>22</v>
      </c>
      <c r="B16" s="231"/>
      <c r="C16" s="23">
        <f t="shared" si="4"/>
        <v>0</v>
      </c>
      <c r="D16" s="36"/>
      <c r="E16" s="37"/>
      <c r="F16" s="37"/>
      <c r="G16" s="38"/>
      <c r="H16" s="39"/>
      <c r="I16" s="40"/>
      <c r="J16" s="41"/>
      <c r="K16" s="39"/>
      <c r="L16" s="38"/>
      <c r="M16" s="42"/>
      <c r="N16" s="32"/>
      <c r="O16" s="33" t="str">
        <f t="shared" si="1"/>
        <v/>
      </c>
      <c r="P16" s="34"/>
      <c r="Q16" s="34"/>
      <c r="R16" s="34"/>
      <c r="S16" s="34"/>
      <c r="T16" s="34"/>
      <c r="U16" s="34"/>
      <c r="V16" s="34"/>
      <c r="W16" s="34"/>
      <c r="X16" s="34"/>
      <c r="Y16" s="5"/>
      <c r="Z16" s="5"/>
      <c r="AA16" s="5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3"/>
      <c r="BY16" s="4"/>
      <c r="BZ16" s="4"/>
      <c r="CA16" s="5" t="str">
        <f t="shared" si="2"/>
        <v/>
      </c>
      <c r="CB16" s="5" t="str">
        <f t="shared" si="0"/>
        <v/>
      </c>
      <c r="CC16" s="5"/>
      <c r="CD16" s="5"/>
      <c r="CE16" s="5"/>
      <c r="CF16" s="5"/>
      <c r="CG16" s="5">
        <f t="shared" si="3"/>
        <v>0</v>
      </c>
      <c r="CH16" s="5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5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</row>
    <row r="17" spans="1:234" s="35" customFormat="1" ht="17.25" customHeight="1" x14ac:dyDescent="0.2">
      <c r="A17" s="228" t="s">
        <v>23</v>
      </c>
      <c r="B17" s="231"/>
      <c r="C17" s="23">
        <f t="shared" si="4"/>
        <v>0</v>
      </c>
      <c r="D17" s="36"/>
      <c r="E17" s="37"/>
      <c r="F17" s="37"/>
      <c r="G17" s="38"/>
      <c r="H17" s="39"/>
      <c r="I17" s="40"/>
      <c r="J17" s="41"/>
      <c r="K17" s="39"/>
      <c r="L17" s="38"/>
      <c r="M17" s="42"/>
      <c r="N17" s="32"/>
      <c r="O17" s="33" t="str">
        <f t="shared" si="1"/>
        <v/>
      </c>
      <c r="P17" s="34"/>
      <c r="Q17" s="34"/>
      <c r="R17" s="34"/>
      <c r="S17" s="34"/>
      <c r="T17" s="34"/>
      <c r="U17" s="34"/>
      <c r="V17" s="34"/>
      <c r="W17" s="34"/>
      <c r="X17" s="34"/>
      <c r="Y17" s="5"/>
      <c r="Z17" s="5"/>
      <c r="AA17" s="5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3"/>
      <c r="BY17" s="4"/>
      <c r="BZ17" s="4"/>
      <c r="CA17" s="5" t="str">
        <f t="shared" si="2"/>
        <v/>
      </c>
      <c r="CB17" s="5" t="str">
        <f t="shared" si="0"/>
        <v/>
      </c>
      <c r="CC17" s="5"/>
      <c r="CD17" s="5"/>
      <c r="CE17" s="5"/>
      <c r="CF17" s="5"/>
      <c r="CG17" s="5">
        <f t="shared" si="3"/>
        <v>0</v>
      </c>
      <c r="CH17" s="5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5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</row>
    <row r="18" spans="1:234" s="35" customFormat="1" ht="23.25" customHeight="1" x14ac:dyDescent="0.2">
      <c r="A18" s="228" t="s">
        <v>24</v>
      </c>
      <c r="B18" s="229"/>
      <c r="C18" s="23">
        <f t="shared" si="4"/>
        <v>0</v>
      </c>
      <c r="D18" s="36"/>
      <c r="E18" s="37"/>
      <c r="F18" s="37"/>
      <c r="G18" s="38"/>
      <c r="H18" s="39"/>
      <c r="I18" s="40"/>
      <c r="J18" s="41"/>
      <c r="K18" s="39"/>
      <c r="L18" s="38"/>
      <c r="M18" s="32"/>
      <c r="N18" s="32"/>
      <c r="O18" s="33" t="str">
        <f t="shared" si="1"/>
        <v/>
      </c>
      <c r="P18" s="34"/>
      <c r="Q18" s="34"/>
      <c r="R18" s="34"/>
      <c r="S18" s="34"/>
      <c r="T18" s="34"/>
      <c r="U18" s="34"/>
      <c r="V18" s="34"/>
      <c r="W18" s="34"/>
      <c r="X18" s="34"/>
      <c r="Y18" s="5"/>
      <c r="Z18" s="5"/>
      <c r="AA18" s="5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3"/>
      <c r="BY18" s="4"/>
      <c r="BZ18" s="4"/>
      <c r="CA18" s="5" t="str">
        <f t="shared" si="2"/>
        <v/>
      </c>
      <c r="CB18" s="5" t="str">
        <f>IF(CH18=1,"* Programa de Atención Domiciliaria a Personas con Dependencia Severa debe ser MENOR O IGUAL al Total. ","")</f>
        <v/>
      </c>
      <c r="CC18" s="5"/>
      <c r="CD18" s="5"/>
      <c r="CE18" s="5"/>
      <c r="CF18" s="5"/>
      <c r="CG18" s="5">
        <f t="shared" si="3"/>
        <v>0</v>
      </c>
      <c r="CH18" s="5">
        <f t="shared" ref="CH18:CH31" si="5">IF(M18&gt;C18,1,0)</f>
        <v>0</v>
      </c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5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</row>
    <row r="19" spans="1:234" s="35" customFormat="1" ht="17.25" customHeight="1" x14ac:dyDescent="0.2">
      <c r="A19" s="228" t="s">
        <v>25</v>
      </c>
      <c r="B19" s="231"/>
      <c r="C19" s="23">
        <f t="shared" si="4"/>
        <v>0</v>
      </c>
      <c r="D19" s="36"/>
      <c r="E19" s="37"/>
      <c r="F19" s="37"/>
      <c r="G19" s="38"/>
      <c r="H19" s="39"/>
      <c r="I19" s="40"/>
      <c r="J19" s="41"/>
      <c r="K19" s="39"/>
      <c r="L19" s="38"/>
      <c r="M19" s="32"/>
      <c r="N19" s="32"/>
      <c r="O19" s="33" t="str">
        <f t="shared" si="1"/>
        <v/>
      </c>
      <c r="P19" s="34"/>
      <c r="Q19" s="34"/>
      <c r="R19" s="34"/>
      <c r="S19" s="34"/>
      <c r="T19" s="34"/>
      <c r="U19" s="34"/>
      <c r="V19" s="34"/>
      <c r="W19" s="34"/>
      <c r="X19" s="34"/>
      <c r="Y19" s="5"/>
      <c r="Z19" s="5"/>
      <c r="AA19" s="5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3"/>
      <c r="BY19" s="4"/>
      <c r="BZ19" s="4"/>
      <c r="CA19" s="5" t="str">
        <f t="shared" si="2"/>
        <v/>
      </c>
      <c r="CB19" s="5" t="str">
        <f t="shared" si="0"/>
        <v/>
      </c>
      <c r="CC19" s="5"/>
      <c r="CD19" s="5"/>
      <c r="CE19" s="5"/>
      <c r="CF19" s="5"/>
      <c r="CG19" s="5">
        <f t="shared" si="3"/>
        <v>0</v>
      </c>
      <c r="CH19" s="5">
        <f t="shared" si="5"/>
        <v>0</v>
      </c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5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</row>
    <row r="20" spans="1:234" s="35" customFormat="1" ht="17.25" customHeight="1" x14ac:dyDescent="0.2">
      <c r="A20" s="228" t="s">
        <v>26</v>
      </c>
      <c r="B20" s="231"/>
      <c r="C20" s="23">
        <f t="shared" si="4"/>
        <v>0</v>
      </c>
      <c r="D20" s="36"/>
      <c r="E20" s="37"/>
      <c r="F20" s="37"/>
      <c r="G20" s="38"/>
      <c r="H20" s="39"/>
      <c r="I20" s="40"/>
      <c r="J20" s="41"/>
      <c r="K20" s="39"/>
      <c r="L20" s="38"/>
      <c r="M20" s="32"/>
      <c r="N20" s="32"/>
      <c r="O20" s="33" t="str">
        <f t="shared" si="1"/>
        <v/>
      </c>
      <c r="P20" s="34"/>
      <c r="Q20" s="34"/>
      <c r="R20" s="34"/>
      <c r="S20" s="34"/>
      <c r="T20" s="34"/>
      <c r="U20" s="34"/>
      <c r="V20" s="34"/>
      <c r="W20" s="34"/>
      <c r="X20" s="34"/>
      <c r="Y20" s="5"/>
      <c r="Z20" s="5"/>
      <c r="AA20" s="5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3"/>
      <c r="BY20" s="4"/>
      <c r="BZ20" s="4"/>
      <c r="CA20" s="5" t="str">
        <f t="shared" si="2"/>
        <v/>
      </c>
      <c r="CB20" s="5" t="str">
        <f t="shared" si="0"/>
        <v/>
      </c>
      <c r="CC20" s="5"/>
      <c r="CD20" s="5"/>
      <c r="CE20" s="5"/>
      <c r="CF20" s="5"/>
      <c r="CG20" s="5">
        <f t="shared" si="3"/>
        <v>0</v>
      </c>
      <c r="CH20" s="5">
        <f t="shared" si="5"/>
        <v>0</v>
      </c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5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</row>
    <row r="21" spans="1:234" s="35" customFormat="1" ht="25.5" customHeight="1" x14ac:dyDescent="0.2">
      <c r="A21" s="228" t="s">
        <v>27</v>
      </c>
      <c r="B21" s="231"/>
      <c r="C21" s="23">
        <f t="shared" si="4"/>
        <v>0</v>
      </c>
      <c r="D21" s="36"/>
      <c r="E21" s="37"/>
      <c r="F21" s="37"/>
      <c r="G21" s="38"/>
      <c r="H21" s="39"/>
      <c r="I21" s="40"/>
      <c r="J21" s="41"/>
      <c r="K21" s="39"/>
      <c r="L21" s="38"/>
      <c r="M21" s="42"/>
      <c r="N21" s="32"/>
      <c r="O21" s="33" t="str">
        <f t="shared" si="1"/>
        <v/>
      </c>
      <c r="P21" s="34"/>
      <c r="Q21" s="34"/>
      <c r="R21" s="34"/>
      <c r="S21" s="34"/>
      <c r="T21" s="34"/>
      <c r="U21" s="34"/>
      <c r="V21" s="34"/>
      <c r="W21" s="34"/>
      <c r="X21" s="34"/>
      <c r="Y21" s="5"/>
      <c r="Z21" s="5"/>
      <c r="AA21" s="5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3"/>
      <c r="BY21" s="4"/>
      <c r="BZ21" s="4"/>
      <c r="CA21" s="5" t="str">
        <f t="shared" si="2"/>
        <v/>
      </c>
      <c r="CB21" s="5" t="str">
        <f t="shared" si="0"/>
        <v/>
      </c>
      <c r="CC21" s="5"/>
      <c r="CD21" s="5"/>
      <c r="CE21" s="5"/>
      <c r="CF21" s="5"/>
      <c r="CG21" s="5">
        <f t="shared" si="3"/>
        <v>0</v>
      </c>
      <c r="CH21" s="5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5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</row>
    <row r="22" spans="1:234" s="35" customFormat="1" ht="17.25" customHeight="1" x14ac:dyDescent="0.2">
      <c r="A22" s="228" t="s">
        <v>28</v>
      </c>
      <c r="B22" s="231"/>
      <c r="C22" s="23">
        <f t="shared" si="4"/>
        <v>0</v>
      </c>
      <c r="D22" s="36"/>
      <c r="E22" s="37"/>
      <c r="F22" s="37"/>
      <c r="G22" s="38"/>
      <c r="H22" s="39"/>
      <c r="I22" s="40"/>
      <c r="J22" s="41"/>
      <c r="K22" s="39"/>
      <c r="L22" s="38"/>
      <c r="M22" s="42"/>
      <c r="N22" s="32"/>
      <c r="O22" s="33" t="str">
        <f t="shared" si="1"/>
        <v/>
      </c>
      <c r="P22" s="34"/>
      <c r="Q22" s="34"/>
      <c r="R22" s="34"/>
      <c r="S22" s="34"/>
      <c r="T22" s="34"/>
      <c r="U22" s="34"/>
      <c r="V22" s="34"/>
      <c r="W22" s="34"/>
      <c r="X22" s="34"/>
      <c r="Y22" s="5"/>
      <c r="Z22" s="5"/>
      <c r="AA22" s="5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3"/>
      <c r="BY22" s="4"/>
      <c r="BZ22" s="4"/>
      <c r="CA22" s="5" t="str">
        <f t="shared" si="2"/>
        <v/>
      </c>
      <c r="CB22" s="5" t="str">
        <f>IF(CH22=1,"* Programa de Atención Domiciliaria a Personas con Dependencia Severa debe ser MENOR O IGUAL al Total. ","")</f>
        <v/>
      </c>
      <c r="CC22" s="5"/>
      <c r="CD22" s="5"/>
      <c r="CE22" s="5"/>
      <c r="CF22" s="5"/>
      <c r="CG22" s="5">
        <f t="shared" si="3"/>
        <v>0</v>
      </c>
      <c r="CH22" s="5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5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</row>
    <row r="23" spans="1:234" s="35" customFormat="1" ht="17.25" customHeight="1" x14ac:dyDescent="0.2">
      <c r="A23" s="228" t="s">
        <v>29</v>
      </c>
      <c r="B23" s="229"/>
      <c r="C23" s="23">
        <f>SUM(D23:G23)</f>
        <v>0</v>
      </c>
      <c r="D23" s="36"/>
      <c r="E23" s="37"/>
      <c r="F23" s="37"/>
      <c r="G23" s="38"/>
      <c r="H23" s="39"/>
      <c r="I23" s="40"/>
      <c r="J23" s="41"/>
      <c r="K23" s="39"/>
      <c r="L23" s="38"/>
      <c r="M23" s="32"/>
      <c r="N23" s="32"/>
      <c r="O23" s="33" t="str">
        <f t="shared" si="1"/>
        <v/>
      </c>
      <c r="P23" s="34"/>
      <c r="Q23" s="34"/>
      <c r="R23" s="34"/>
      <c r="S23" s="34"/>
      <c r="T23" s="34"/>
      <c r="U23" s="34"/>
      <c r="V23" s="34"/>
      <c r="W23" s="34"/>
      <c r="X23" s="34"/>
      <c r="Y23" s="5"/>
      <c r="Z23" s="5"/>
      <c r="AA23" s="5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3"/>
      <c r="BY23" s="4"/>
      <c r="BZ23" s="4"/>
      <c r="CA23" s="5" t="str">
        <f t="shared" si="2"/>
        <v/>
      </c>
      <c r="CB23" s="5" t="str">
        <f t="shared" si="0"/>
        <v/>
      </c>
      <c r="CC23" s="5"/>
      <c r="CD23" s="5"/>
      <c r="CE23" s="5"/>
      <c r="CF23" s="5"/>
      <c r="CG23" s="5">
        <f t="shared" si="3"/>
        <v>0</v>
      </c>
      <c r="CH23" s="5">
        <f t="shared" si="5"/>
        <v>0</v>
      </c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5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</row>
    <row r="24" spans="1:234" s="35" customFormat="1" ht="17.25" customHeight="1" x14ac:dyDescent="0.2">
      <c r="A24" s="228" t="s">
        <v>30</v>
      </c>
      <c r="B24" s="229"/>
      <c r="C24" s="23">
        <f t="shared" si="4"/>
        <v>0</v>
      </c>
      <c r="D24" s="36"/>
      <c r="E24" s="37"/>
      <c r="F24" s="37"/>
      <c r="G24" s="38"/>
      <c r="H24" s="39"/>
      <c r="I24" s="40"/>
      <c r="J24" s="41"/>
      <c r="K24" s="39"/>
      <c r="L24" s="38"/>
      <c r="M24" s="32"/>
      <c r="N24" s="32"/>
      <c r="O24" s="33" t="str">
        <f t="shared" si="1"/>
        <v/>
      </c>
      <c r="P24" s="34"/>
      <c r="Q24" s="34"/>
      <c r="R24" s="34"/>
      <c r="S24" s="34"/>
      <c r="T24" s="34"/>
      <c r="U24" s="34"/>
      <c r="V24" s="34"/>
      <c r="W24" s="34"/>
      <c r="X24" s="34"/>
      <c r="Y24" s="5"/>
      <c r="Z24" s="5"/>
      <c r="AA24" s="5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3"/>
      <c r="BY24" s="4"/>
      <c r="BZ24" s="4"/>
      <c r="CA24" s="5" t="str">
        <f t="shared" si="2"/>
        <v/>
      </c>
      <c r="CB24" s="5" t="str">
        <f t="shared" si="0"/>
        <v/>
      </c>
      <c r="CC24" s="5"/>
      <c r="CD24" s="5"/>
      <c r="CE24" s="5"/>
      <c r="CF24" s="5"/>
      <c r="CG24" s="5">
        <f t="shared" si="3"/>
        <v>0</v>
      </c>
      <c r="CH24" s="5">
        <f t="shared" si="5"/>
        <v>0</v>
      </c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5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</row>
    <row r="25" spans="1:234" s="35" customFormat="1" ht="17.25" customHeight="1" x14ac:dyDescent="0.2">
      <c r="A25" s="228" t="s">
        <v>31</v>
      </c>
      <c r="B25" s="229"/>
      <c r="C25" s="23">
        <f>SUM(D25:G25)</f>
        <v>0</v>
      </c>
      <c r="D25" s="36"/>
      <c r="E25" s="37"/>
      <c r="F25" s="37"/>
      <c r="G25" s="38"/>
      <c r="H25" s="39"/>
      <c r="I25" s="40"/>
      <c r="J25" s="41"/>
      <c r="K25" s="39"/>
      <c r="L25" s="38"/>
      <c r="M25" s="32"/>
      <c r="N25" s="32"/>
      <c r="O25" s="33" t="str">
        <f t="shared" si="1"/>
        <v/>
      </c>
      <c r="P25" s="34"/>
      <c r="Q25" s="34"/>
      <c r="R25" s="34"/>
      <c r="S25" s="34"/>
      <c r="T25" s="34"/>
      <c r="U25" s="34"/>
      <c r="V25" s="34"/>
      <c r="W25" s="34"/>
      <c r="X25" s="34"/>
      <c r="Y25" s="5"/>
      <c r="Z25" s="5"/>
      <c r="AA25" s="5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3"/>
      <c r="BY25" s="4"/>
      <c r="BZ25" s="4"/>
      <c r="CA25" s="5" t="str">
        <f t="shared" si="2"/>
        <v/>
      </c>
      <c r="CB25" s="5" t="str">
        <f t="shared" si="0"/>
        <v/>
      </c>
      <c r="CC25" s="5"/>
      <c r="CD25" s="5"/>
      <c r="CE25" s="5"/>
      <c r="CF25" s="5"/>
      <c r="CG25" s="5">
        <f t="shared" si="3"/>
        <v>0</v>
      </c>
      <c r="CH25" s="5">
        <f t="shared" si="5"/>
        <v>0</v>
      </c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5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</row>
    <row r="26" spans="1:234" s="35" customFormat="1" ht="26.25" customHeight="1" x14ac:dyDescent="0.2">
      <c r="A26" s="228" t="s">
        <v>32</v>
      </c>
      <c r="B26" s="231"/>
      <c r="C26" s="23">
        <f t="shared" si="4"/>
        <v>0</v>
      </c>
      <c r="D26" s="36"/>
      <c r="E26" s="37"/>
      <c r="F26" s="37"/>
      <c r="G26" s="38"/>
      <c r="H26" s="39"/>
      <c r="I26" s="40"/>
      <c r="J26" s="41"/>
      <c r="K26" s="39"/>
      <c r="L26" s="38"/>
      <c r="M26" s="42"/>
      <c r="N26" s="32"/>
      <c r="O26" s="33" t="str">
        <f t="shared" si="1"/>
        <v/>
      </c>
      <c r="P26" s="34"/>
      <c r="Q26" s="34"/>
      <c r="R26" s="34"/>
      <c r="S26" s="34"/>
      <c r="T26" s="34"/>
      <c r="U26" s="34"/>
      <c r="V26" s="34"/>
      <c r="W26" s="34"/>
      <c r="X26" s="34"/>
      <c r="Y26" s="5"/>
      <c r="Z26" s="5"/>
      <c r="AA26" s="5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3"/>
      <c r="BY26" s="4"/>
      <c r="BZ26" s="4"/>
      <c r="CA26" s="5" t="str">
        <f t="shared" si="2"/>
        <v/>
      </c>
      <c r="CB26" s="5" t="str">
        <f t="shared" si="0"/>
        <v/>
      </c>
      <c r="CC26" s="5"/>
      <c r="CD26" s="5"/>
      <c r="CE26" s="5"/>
      <c r="CF26" s="5"/>
      <c r="CG26" s="5">
        <f t="shared" si="3"/>
        <v>0</v>
      </c>
      <c r="CH26" s="5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5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</row>
    <row r="27" spans="1:234" s="35" customFormat="1" ht="26.25" customHeight="1" x14ac:dyDescent="0.2">
      <c r="A27" s="228" t="s">
        <v>33</v>
      </c>
      <c r="B27" s="229"/>
      <c r="C27" s="23">
        <f t="shared" si="4"/>
        <v>0</v>
      </c>
      <c r="D27" s="36"/>
      <c r="E27" s="37"/>
      <c r="F27" s="37"/>
      <c r="G27" s="38"/>
      <c r="H27" s="39"/>
      <c r="I27" s="40"/>
      <c r="J27" s="41"/>
      <c r="K27" s="39"/>
      <c r="L27" s="38"/>
      <c r="M27" s="42"/>
      <c r="N27" s="32"/>
      <c r="O27" s="33" t="str">
        <f t="shared" si="1"/>
        <v/>
      </c>
      <c r="P27" s="34"/>
      <c r="Q27" s="34"/>
      <c r="R27" s="34"/>
      <c r="S27" s="34"/>
      <c r="T27" s="34"/>
      <c r="U27" s="34"/>
      <c r="V27" s="34"/>
      <c r="W27" s="34"/>
      <c r="X27" s="34"/>
      <c r="Y27" s="5"/>
      <c r="Z27" s="5"/>
      <c r="AA27" s="5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3"/>
      <c r="BY27" s="4"/>
      <c r="BZ27" s="4"/>
      <c r="CA27" s="5" t="str">
        <f t="shared" si="2"/>
        <v/>
      </c>
      <c r="CB27" s="5" t="str">
        <f t="shared" si="0"/>
        <v/>
      </c>
      <c r="CC27" s="5"/>
      <c r="CD27" s="5"/>
      <c r="CE27" s="5"/>
      <c r="CF27" s="5"/>
      <c r="CG27" s="5">
        <f t="shared" si="3"/>
        <v>0</v>
      </c>
      <c r="CH27" s="5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5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</row>
    <row r="28" spans="1:234" s="35" customFormat="1" ht="24.75" customHeight="1" x14ac:dyDescent="0.2">
      <c r="A28" s="211" t="s">
        <v>34</v>
      </c>
      <c r="B28" s="230"/>
      <c r="C28" s="23">
        <f t="shared" si="4"/>
        <v>0</v>
      </c>
      <c r="D28" s="36"/>
      <c r="E28" s="37"/>
      <c r="F28" s="37"/>
      <c r="G28" s="38"/>
      <c r="H28" s="39"/>
      <c r="I28" s="40"/>
      <c r="J28" s="41"/>
      <c r="K28" s="39"/>
      <c r="L28" s="38"/>
      <c r="M28" s="42"/>
      <c r="N28" s="32"/>
      <c r="O28" s="33" t="str">
        <f t="shared" si="1"/>
        <v/>
      </c>
      <c r="P28" s="34"/>
      <c r="Q28" s="34"/>
      <c r="R28" s="34"/>
      <c r="S28" s="34"/>
      <c r="T28" s="34"/>
      <c r="U28" s="34"/>
      <c r="V28" s="34"/>
      <c r="W28" s="34"/>
      <c r="X28" s="34"/>
      <c r="Y28" s="5"/>
      <c r="Z28" s="5"/>
      <c r="AA28" s="5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3"/>
      <c r="BY28" s="4"/>
      <c r="BZ28" s="4"/>
      <c r="CA28" s="5" t="str">
        <f t="shared" si="2"/>
        <v/>
      </c>
      <c r="CB28" s="5" t="str">
        <f t="shared" si="0"/>
        <v/>
      </c>
      <c r="CC28" s="5"/>
      <c r="CD28" s="5"/>
      <c r="CE28" s="5"/>
      <c r="CF28" s="5"/>
      <c r="CG28" s="5">
        <f t="shared" si="3"/>
        <v>0</v>
      </c>
      <c r="CH28" s="5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5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</row>
    <row r="29" spans="1:234" s="35" customFormat="1" ht="17.25" customHeight="1" x14ac:dyDescent="0.2">
      <c r="A29" s="211" t="s">
        <v>35</v>
      </c>
      <c r="B29" s="212"/>
      <c r="C29" s="23">
        <f t="shared" si="4"/>
        <v>0</v>
      </c>
      <c r="D29" s="36"/>
      <c r="E29" s="37"/>
      <c r="F29" s="37"/>
      <c r="G29" s="38"/>
      <c r="H29" s="39"/>
      <c r="I29" s="40"/>
      <c r="J29" s="41"/>
      <c r="K29" s="39"/>
      <c r="L29" s="38"/>
      <c r="M29" s="43"/>
      <c r="N29" s="32"/>
      <c r="O29" s="33" t="str">
        <f t="shared" si="1"/>
        <v/>
      </c>
      <c r="P29" s="34"/>
      <c r="Q29" s="34"/>
      <c r="R29" s="34"/>
      <c r="S29" s="34"/>
      <c r="T29" s="34"/>
      <c r="U29" s="34"/>
      <c r="V29" s="34"/>
      <c r="W29" s="34"/>
      <c r="X29" s="34"/>
      <c r="Y29" s="5"/>
      <c r="Z29" s="5"/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3"/>
      <c r="BY29" s="4"/>
      <c r="BZ29" s="4"/>
      <c r="CA29" s="5" t="str">
        <f t="shared" si="2"/>
        <v/>
      </c>
      <c r="CB29" s="5" t="str">
        <f t="shared" si="0"/>
        <v/>
      </c>
      <c r="CC29" s="5"/>
      <c r="CD29" s="5"/>
      <c r="CE29" s="5"/>
      <c r="CF29" s="5"/>
      <c r="CG29" s="5">
        <f t="shared" si="3"/>
        <v>0</v>
      </c>
      <c r="CH29" s="5">
        <f t="shared" si="5"/>
        <v>0</v>
      </c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5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</row>
    <row r="30" spans="1:234" s="35" customFormat="1" ht="17.25" customHeight="1" x14ac:dyDescent="0.2">
      <c r="A30" s="228" t="s">
        <v>36</v>
      </c>
      <c r="B30" s="231"/>
      <c r="C30" s="23">
        <f t="shared" si="4"/>
        <v>0</v>
      </c>
      <c r="D30" s="44"/>
      <c r="E30" s="37"/>
      <c r="F30" s="37"/>
      <c r="G30" s="38"/>
      <c r="H30" s="40"/>
      <c r="I30" s="40"/>
      <c r="J30" s="44"/>
      <c r="K30" s="39"/>
      <c r="L30" s="38"/>
      <c r="M30" s="43"/>
      <c r="N30" s="32"/>
      <c r="O30" s="33" t="str">
        <f t="shared" si="1"/>
        <v/>
      </c>
      <c r="P30" s="34"/>
      <c r="Q30" s="34"/>
      <c r="R30" s="34"/>
      <c r="S30" s="34"/>
      <c r="T30" s="34"/>
      <c r="U30" s="34"/>
      <c r="V30" s="34"/>
      <c r="W30" s="34"/>
      <c r="X30" s="34"/>
      <c r="Y30" s="5"/>
      <c r="Z30" s="5"/>
      <c r="AA30" s="5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3"/>
      <c r="BY30" s="4"/>
      <c r="BZ30" s="4"/>
      <c r="CA30" s="5" t="str">
        <f t="shared" si="2"/>
        <v/>
      </c>
      <c r="CB30" s="5" t="str">
        <f t="shared" si="0"/>
        <v/>
      </c>
      <c r="CC30" s="5"/>
      <c r="CD30" s="5"/>
      <c r="CE30" s="5"/>
      <c r="CF30" s="5"/>
      <c r="CG30" s="5">
        <f t="shared" si="3"/>
        <v>0</v>
      </c>
      <c r="CH30" s="5">
        <f t="shared" si="5"/>
        <v>0</v>
      </c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5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</row>
    <row r="31" spans="1:234" s="35" customFormat="1" ht="24" customHeight="1" x14ac:dyDescent="0.2">
      <c r="A31" s="232" t="s">
        <v>37</v>
      </c>
      <c r="B31" s="233"/>
      <c r="C31" s="45">
        <f>SUM(D31:G31)</f>
        <v>0</v>
      </c>
      <c r="D31" s="46"/>
      <c r="E31" s="47"/>
      <c r="F31" s="47"/>
      <c r="G31" s="48"/>
      <c r="H31" s="49"/>
      <c r="I31" s="49"/>
      <c r="J31" s="46"/>
      <c r="K31" s="50"/>
      <c r="L31" s="48"/>
      <c r="M31" s="51"/>
      <c r="N31" s="52"/>
      <c r="O31" s="33" t="str">
        <f t="shared" si="1"/>
        <v/>
      </c>
      <c r="P31" s="34"/>
      <c r="Q31" s="34"/>
      <c r="R31" s="34"/>
      <c r="S31" s="34"/>
      <c r="T31" s="34"/>
      <c r="U31" s="34"/>
      <c r="V31" s="34"/>
      <c r="W31" s="34"/>
      <c r="X31" s="34"/>
      <c r="Y31" s="5"/>
      <c r="Z31" s="5"/>
      <c r="AA31" s="5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3"/>
      <c r="BY31" s="4"/>
      <c r="BZ31" s="4"/>
      <c r="CA31" s="5" t="str">
        <f t="shared" si="2"/>
        <v/>
      </c>
      <c r="CB31" s="5" t="str">
        <f t="shared" si="0"/>
        <v/>
      </c>
      <c r="CC31" s="5"/>
      <c r="CD31" s="5"/>
      <c r="CE31" s="5"/>
      <c r="CF31" s="5"/>
      <c r="CG31" s="5">
        <f t="shared" si="3"/>
        <v>0</v>
      </c>
      <c r="CH31" s="5">
        <f t="shared" si="5"/>
        <v>0</v>
      </c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5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  <c r="FV31" s="4"/>
      <c r="FW31" s="4"/>
      <c r="FX31" s="4"/>
      <c r="FY31" s="4"/>
      <c r="FZ31" s="4"/>
      <c r="GA31" s="4"/>
      <c r="GB31" s="4"/>
      <c r="GC31" s="4"/>
      <c r="GD31" s="4"/>
      <c r="GE31" s="4"/>
      <c r="GF31" s="4"/>
      <c r="GG31" s="4"/>
      <c r="GH31" s="4"/>
      <c r="GI31" s="4"/>
      <c r="GJ31" s="4"/>
      <c r="GK31" s="4"/>
      <c r="GL31" s="4"/>
      <c r="GM31" s="4"/>
      <c r="GN31" s="4"/>
      <c r="GO31" s="4"/>
      <c r="GP31" s="4"/>
      <c r="GQ31" s="4"/>
      <c r="GR31" s="4"/>
      <c r="GS31" s="4"/>
      <c r="GT31" s="4"/>
      <c r="GU31" s="4"/>
      <c r="GV31" s="4"/>
      <c r="GW31" s="4"/>
      <c r="GX31" s="4"/>
      <c r="GY31" s="4"/>
      <c r="GZ31" s="4"/>
      <c r="HA31" s="4"/>
      <c r="HB31" s="4"/>
      <c r="HC31" s="4"/>
      <c r="HD31" s="4"/>
      <c r="HE31" s="4"/>
      <c r="HF31" s="4"/>
      <c r="HG31" s="4"/>
      <c r="HH31" s="4"/>
      <c r="HI31" s="4"/>
      <c r="HJ31" s="4"/>
      <c r="HK31" s="4"/>
      <c r="HL31" s="4"/>
      <c r="HM31" s="4"/>
      <c r="HN31" s="4"/>
      <c r="HO31" s="4"/>
      <c r="HP31" s="4"/>
      <c r="HQ31" s="4"/>
      <c r="HR31" s="4"/>
      <c r="HS31" s="4"/>
      <c r="HT31" s="4"/>
      <c r="HU31" s="4"/>
      <c r="HV31" s="4"/>
      <c r="HW31" s="4"/>
      <c r="HX31" s="4"/>
      <c r="HY31" s="4"/>
      <c r="HZ31" s="4"/>
    </row>
    <row r="32" spans="1:234" s="35" customFormat="1" ht="25.5" customHeight="1" x14ac:dyDescent="0.2">
      <c r="A32" s="234" t="s">
        <v>38</v>
      </c>
      <c r="B32" s="53" t="s">
        <v>39</v>
      </c>
      <c r="C32" s="54">
        <f>SUM(D32:G32)</f>
        <v>0</v>
      </c>
      <c r="D32" s="24"/>
      <c r="E32" s="25"/>
      <c r="F32" s="25"/>
      <c r="G32" s="30"/>
      <c r="H32" s="27"/>
      <c r="I32" s="28"/>
      <c r="J32" s="29"/>
      <c r="K32" s="27"/>
      <c r="L32" s="30"/>
      <c r="M32" s="55"/>
      <c r="N32" s="56"/>
      <c r="O32" s="33" t="str">
        <f t="shared" si="1"/>
        <v/>
      </c>
      <c r="P32" s="34"/>
      <c r="Q32" s="34"/>
      <c r="R32" s="34"/>
      <c r="S32" s="34"/>
      <c r="T32" s="34"/>
      <c r="U32" s="34"/>
      <c r="V32" s="34"/>
      <c r="W32" s="34"/>
      <c r="X32" s="34"/>
      <c r="Y32" s="5"/>
      <c r="Z32" s="5"/>
      <c r="AA32" s="5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3"/>
      <c r="BY32" s="4"/>
      <c r="BZ32" s="4"/>
      <c r="CA32" s="5" t="str">
        <f t="shared" si="2"/>
        <v/>
      </c>
      <c r="CB32" s="5" t="str">
        <f t="shared" si="0"/>
        <v/>
      </c>
      <c r="CC32" s="5"/>
      <c r="CD32" s="5"/>
      <c r="CE32" s="5"/>
      <c r="CF32" s="5"/>
      <c r="CG32" s="5">
        <f t="shared" si="3"/>
        <v>0</v>
      </c>
      <c r="CH32" s="5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5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  <c r="FV32" s="4"/>
      <c r="FW32" s="4"/>
      <c r="FX32" s="4"/>
      <c r="FY32" s="4"/>
      <c r="FZ32" s="4"/>
      <c r="GA32" s="4"/>
      <c r="GB32" s="4"/>
      <c r="GC32" s="4"/>
      <c r="GD32" s="4"/>
      <c r="GE32" s="4"/>
      <c r="GF32" s="4"/>
      <c r="GG32" s="4"/>
      <c r="GH32" s="4"/>
      <c r="GI32" s="4"/>
      <c r="GJ32" s="4"/>
      <c r="GK32" s="4"/>
      <c r="GL32" s="4"/>
      <c r="GM32" s="4"/>
      <c r="GN32" s="4"/>
      <c r="GO32" s="4"/>
      <c r="GP32" s="4"/>
      <c r="GQ32" s="4"/>
      <c r="GR32" s="4"/>
      <c r="GS32" s="4"/>
      <c r="GT32" s="4"/>
      <c r="GU32" s="4"/>
      <c r="GV32" s="4"/>
      <c r="GW32" s="4"/>
      <c r="GX32" s="4"/>
      <c r="GY32" s="4"/>
      <c r="GZ32" s="4"/>
      <c r="HA32" s="4"/>
      <c r="HB32" s="4"/>
      <c r="HC32" s="4"/>
      <c r="HD32" s="4"/>
      <c r="HE32" s="4"/>
      <c r="HF32" s="4"/>
      <c r="HG32" s="4"/>
      <c r="HH32" s="4"/>
      <c r="HI32" s="4"/>
      <c r="HJ32" s="4"/>
      <c r="HK32" s="4"/>
      <c r="HL32" s="4"/>
      <c r="HM32" s="4"/>
      <c r="HN32" s="4"/>
      <c r="HO32" s="4"/>
      <c r="HP32" s="4"/>
      <c r="HQ32" s="4"/>
      <c r="HR32" s="4"/>
      <c r="HS32" s="4"/>
      <c r="HT32" s="4"/>
      <c r="HU32" s="4"/>
      <c r="HV32" s="4"/>
      <c r="HW32" s="4"/>
      <c r="HX32" s="4"/>
      <c r="HY32" s="4"/>
      <c r="HZ32" s="4"/>
    </row>
    <row r="33" spans="1:234" s="35" customFormat="1" ht="36" customHeight="1" x14ac:dyDescent="0.2">
      <c r="A33" s="235"/>
      <c r="B33" s="57" t="s">
        <v>40</v>
      </c>
      <c r="C33" s="23">
        <f t="shared" si="4"/>
        <v>0</v>
      </c>
      <c r="D33" s="36"/>
      <c r="E33" s="37"/>
      <c r="F33" s="37"/>
      <c r="G33" s="38"/>
      <c r="H33" s="39"/>
      <c r="I33" s="40"/>
      <c r="J33" s="41"/>
      <c r="K33" s="39"/>
      <c r="L33" s="38"/>
      <c r="M33" s="58"/>
      <c r="N33" s="32"/>
      <c r="O33" s="33" t="str">
        <f t="shared" si="1"/>
        <v/>
      </c>
      <c r="P33" s="34"/>
      <c r="Q33" s="34"/>
      <c r="R33" s="34"/>
      <c r="S33" s="34"/>
      <c r="T33" s="34"/>
      <c r="U33" s="34"/>
      <c r="V33" s="34"/>
      <c r="W33" s="34"/>
      <c r="X33" s="34"/>
      <c r="Y33" s="5"/>
      <c r="Z33" s="5"/>
      <c r="AA33" s="5"/>
      <c r="AB33" s="2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3"/>
      <c r="BY33" s="4"/>
      <c r="BZ33" s="4"/>
      <c r="CA33" s="5" t="str">
        <f t="shared" si="2"/>
        <v/>
      </c>
      <c r="CB33" s="5" t="str">
        <f t="shared" si="0"/>
        <v/>
      </c>
      <c r="CC33" s="5"/>
      <c r="CD33" s="5"/>
      <c r="CE33" s="5"/>
      <c r="CF33" s="5"/>
      <c r="CG33" s="5">
        <f t="shared" si="3"/>
        <v>0</v>
      </c>
      <c r="CH33" s="5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5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</row>
    <row r="34" spans="1:234" s="35" customFormat="1" ht="31.5" x14ac:dyDescent="0.2">
      <c r="A34" s="235"/>
      <c r="B34" s="57" t="s">
        <v>41</v>
      </c>
      <c r="C34" s="23">
        <f t="shared" si="4"/>
        <v>0</v>
      </c>
      <c r="D34" s="59"/>
      <c r="E34" s="60"/>
      <c r="F34" s="60"/>
      <c r="G34" s="61"/>
      <c r="H34" s="62"/>
      <c r="I34" s="63"/>
      <c r="J34" s="64"/>
      <c r="K34" s="62"/>
      <c r="L34" s="61"/>
      <c r="M34" s="58"/>
      <c r="N34" s="32"/>
      <c r="O34" s="33" t="str">
        <f t="shared" si="1"/>
        <v/>
      </c>
      <c r="P34" s="34"/>
      <c r="Q34" s="34"/>
      <c r="R34" s="34"/>
      <c r="S34" s="34"/>
      <c r="T34" s="34"/>
      <c r="U34" s="34"/>
      <c r="V34" s="34"/>
      <c r="W34" s="34"/>
      <c r="X34" s="34"/>
      <c r="Y34" s="5"/>
      <c r="Z34" s="5"/>
      <c r="AA34" s="5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3"/>
      <c r="BY34" s="4"/>
      <c r="BZ34" s="4"/>
      <c r="CA34" s="5" t="str">
        <f t="shared" si="2"/>
        <v/>
      </c>
      <c r="CB34" s="5" t="str">
        <f t="shared" si="0"/>
        <v/>
      </c>
      <c r="CC34" s="5"/>
      <c r="CD34" s="5"/>
      <c r="CE34" s="5"/>
      <c r="CF34" s="5"/>
      <c r="CG34" s="5">
        <f t="shared" si="3"/>
        <v>0</v>
      </c>
      <c r="CH34" s="5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5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  <c r="FV34" s="4"/>
      <c r="FW34" s="4"/>
      <c r="FX34" s="4"/>
      <c r="FY34" s="4"/>
      <c r="FZ34" s="4"/>
      <c r="GA34" s="4"/>
      <c r="GB34" s="4"/>
      <c r="GC34" s="4"/>
      <c r="GD34" s="4"/>
      <c r="GE34" s="4"/>
      <c r="GF34" s="4"/>
      <c r="GG34" s="4"/>
      <c r="GH34" s="4"/>
      <c r="GI34" s="4"/>
      <c r="GJ34" s="4"/>
      <c r="GK34" s="4"/>
      <c r="GL34" s="4"/>
      <c r="GM34" s="4"/>
      <c r="GN34" s="4"/>
      <c r="GO34" s="4"/>
      <c r="GP34" s="4"/>
      <c r="GQ34" s="4"/>
      <c r="GR34" s="4"/>
      <c r="GS34" s="4"/>
      <c r="GT34" s="4"/>
      <c r="GU34" s="4"/>
      <c r="GV34" s="4"/>
      <c r="GW34" s="4"/>
      <c r="GX34" s="4"/>
      <c r="GY34" s="4"/>
      <c r="GZ34" s="4"/>
      <c r="HA34" s="4"/>
      <c r="HB34" s="4"/>
      <c r="HC34" s="4"/>
      <c r="HD34" s="4"/>
      <c r="HE34" s="4"/>
      <c r="HF34" s="4"/>
      <c r="HG34" s="4"/>
      <c r="HH34" s="4"/>
      <c r="HI34" s="4"/>
      <c r="HJ34" s="4"/>
      <c r="HK34" s="4"/>
      <c r="HL34" s="4"/>
      <c r="HM34" s="4"/>
      <c r="HN34" s="4"/>
      <c r="HO34" s="4"/>
      <c r="HP34" s="4"/>
      <c r="HQ34" s="4"/>
      <c r="HR34" s="4"/>
      <c r="HS34" s="4"/>
      <c r="HT34" s="4"/>
      <c r="HU34" s="4"/>
      <c r="HV34" s="4"/>
      <c r="HW34" s="4"/>
      <c r="HX34" s="4"/>
      <c r="HY34" s="4"/>
      <c r="HZ34" s="4"/>
    </row>
    <row r="35" spans="1:234" s="35" customFormat="1" ht="31.5" x14ac:dyDescent="0.2">
      <c r="A35" s="235"/>
      <c r="B35" s="57" t="s">
        <v>42</v>
      </c>
      <c r="C35" s="23">
        <f>SUM(D35:G35)</f>
        <v>0</v>
      </c>
      <c r="D35" s="65"/>
      <c r="E35" s="37"/>
      <c r="F35" s="37"/>
      <c r="G35" s="38"/>
      <c r="H35" s="39"/>
      <c r="I35" s="40"/>
      <c r="J35" s="41"/>
      <c r="K35" s="39"/>
      <c r="L35" s="38"/>
      <c r="M35" s="66"/>
      <c r="N35" s="32"/>
      <c r="O35" s="33" t="str">
        <f t="shared" si="1"/>
        <v/>
      </c>
      <c r="P35" s="34"/>
      <c r="Q35" s="34"/>
      <c r="R35" s="34"/>
      <c r="S35" s="34"/>
      <c r="T35" s="34"/>
      <c r="U35" s="34"/>
      <c r="V35" s="34"/>
      <c r="W35" s="34"/>
      <c r="X35" s="34"/>
      <c r="Y35" s="5"/>
      <c r="Z35" s="5"/>
      <c r="AA35" s="5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3"/>
      <c r="BY35" s="4"/>
      <c r="BZ35" s="4"/>
      <c r="CA35" s="5" t="str">
        <f t="shared" si="2"/>
        <v/>
      </c>
      <c r="CB35" s="5" t="str">
        <f t="shared" si="0"/>
        <v/>
      </c>
      <c r="CC35" s="5"/>
      <c r="CD35" s="5"/>
      <c r="CE35" s="5"/>
      <c r="CF35" s="5"/>
      <c r="CG35" s="5">
        <f t="shared" si="3"/>
        <v>0</v>
      </c>
      <c r="CH35" s="5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5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  <c r="FV35" s="4"/>
      <c r="FW35" s="4"/>
      <c r="FX35" s="4"/>
      <c r="FY35" s="4"/>
      <c r="FZ35" s="4"/>
      <c r="GA35" s="4"/>
      <c r="GB35" s="4"/>
      <c r="GC35" s="4"/>
      <c r="GD35" s="4"/>
      <c r="GE35" s="4"/>
      <c r="GF35" s="4"/>
      <c r="GG35" s="4"/>
      <c r="GH35" s="4"/>
      <c r="GI35" s="4"/>
      <c r="GJ35" s="4"/>
      <c r="GK35" s="4"/>
      <c r="GL35" s="4"/>
      <c r="GM35" s="4"/>
      <c r="GN35" s="4"/>
      <c r="GO35" s="4"/>
      <c r="GP35" s="4"/>
      <c r="GQ35" s="4"/>
      <c r="GR35" s="4"/>
      <c r="GS35" s="4"/>
      <c r="GT35" s="4"/>
      <c r="GU35" s="4"/>
      <c r="GV35" s="4"/>
      <c r="GW35" s="4"/>
      <c r="GX35" s="4"/>
      <c r="GY35" s="4"/>
      <c r="GZ35" s="4"/>
      <c r="HA35" s="4"/>
      <c r="HB35" s="4"/>
      <c r="HC35" s="4"/>
      <c r="HD35" s="4"/>
      <c r="HE35" s="4"/>
      <c r="HF35" s="4"/>
      <c r="HG35" s="4"/>
      <c r="HH35" s="4"/>
      <c r="HI35" s="4"/>
      <c r="HJ35" s="4"/>
      <c r="HK35" s="4"/>
      <c r="HL35" s="4"/>
      <c r="HM35" s="4"/>
      <c r="HN35" s="4"/>
      <c r="HO35" s="4"/>
      <c r="HP35" s="4"/>
      <c r="HQ35" s="4"/>
      <c r="HR35" s="4"/>
      <c r="HS35" s="4"/>
      <c r="HT35" s="4"/>
      <c r="HU35" s="4"/>
      <c r="HV35" s="4"/>
      <c r="HW35" s="4"/>
      <c r="HX35" s="4"/>
      <c r="HY35" s="4"/>
      <c r="HZ35" s="4"/>
    </row>
    <row r="36" spans="1:234" s="35" customFormat="1" ht="28.5" customHeight="1" x14ac:dyDescent="0.2">
      <c r="A36" s="236"/>
      <c r="B36" s="67" t="s">
        <v>43</v>
      </c>
      <c r="C36" s="45">
        <f>SUM(D36:G36)</f>
        <v>0</v>
      </c>
      <c r="D36" s="46"/>
      <c r="E36" s="47"/>
      <c r="F36" s="47"/>
      <c r="G36" s="48"/>
      <c r="H36" s="49"/>
      <c r="I36" s="49"/>
      <c r="J36" s="46"/>
      <c r="K36" s="50"/>
      <c r="L36" s="48"/>
      <c r="M36" s="68"/>
      <c r="N36" s="52"/>
      <c r="O36" s="33" t="str">
        <f t="shared" si="1"/>
        <v/>
      </c>
      <c r="P36" s="34"/>
      <c r="Q36" s="34"/>
      <c r="R36" s="34"/>
      <c r="S36" s="34"/>
      <c r="T36" s="34"/>
      <c r="U36" s="34"/>
      <c r="V36" s="34"/>
      <c r="W36" s="34"/>
      <c r="X36" s="34"/>
      <c r="Y36" s="5"/>
      <c r="Z36" s="5"/>
      <c r="AA36" s="5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3"/>
      <c r="BY36" s="4"/>
      <c r="BZ36" s="4"/>
      <c r="CA36" s="5" t="str">
        <f t="shared" si="2"/>
        <v/>
      </c>
      <c r="CB36" s="5" t="str">
        <f t="shared" si="0"/>
        <v/>
      </c>
      <c r="CC36" s="5"/>
      <c r="CD36" s="5"/>
      <c r="CE36" s="5"/>
      <c r="CF36" s="5"/>
      <c r="CG36" s="5">
        <f t="shared" si="3"/>
        <v>0</v>
      </c>
      <c r="CH36" s="5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5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  <c r="FV36" s="4"/>
      <c r="FW36" s="4"/>
      <c r="FX36" s="4"/>
      <c r="FY36" s="4"/>
      <c r="FZ36" s="4"/>
      <c r="GA36" s="4"/>
      <c r="GB36" s="4"/>
      <c r="GC36" s="4"/>
      <c r="GD36" s="4"/>
      <c r="GE36" s="4"/>
      <c r="GF36" s="4"/>
      <c r="GG36" s="4"/>
      <c r="GH36" s="4"/>
      <c r="GI36" s="4"/>
      <c r="GJ36" s="4"/>
      <c r="GK36" s="4"/>
      <c r="GL36" s="4"/>
      <c r="GM36" s="4"/>
      <c r="GN36" s="4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</row>
    <row r="37" spans="1:234" s="35" customFormat="1" ht="32.1" customHeight="1" x14ac:dyDescent="0.2">
      <c r="A37" s="69" t="s">
        <v>44</v>
      </c>
      <c r="B37" s="70"/>
      <c r="C37" s="70"/>
      <c r="D37" s="71"/>
      <c r="E37" s="71"/>
      <c r="F37" s="71"/>
      <c r="G37" s="71"/>
      <c r="H37" s="10"/>
      <c r="I37" s="13"/>
      <c r="J37" s="10"/>
      <c r="K37" s="10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3"/>
      <c r="BX37" s="3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5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</row>
    <row r="38" spans="1:234" s="35" customFormat="1" ht="45.6" customHeight="1" x14ac:dyDescent="0.2">
      <c r="A38" s="187" t="s">
        <v>3</v>
      </c>
      <c r="B38" s="189"/>
      <c r="C38" s="72" t="s">
        <v>4</v>
      </c>
      <c r="D38" s="72" t="s">
        <v>5</v>
      </c>
      <c r="E38" s="73" t="s">
        <v>45</v>
      </c>
      <c r="F38" s="16" t="s">
        <v>46</v>
      </c>
      <c r="G38" s="15" t="s">
        <v>8</v>
      </c>
      <c r="H38" s="74" t="s">
        <v>9</v>
      </c>
      <c r="I38" s="74" t="s">
        <v>10</v>
      </c>
      <c r="J38" s="74" t="s">
        <v>15</v>
      </c>
      <c r="K38" s="10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3"/>
      <c r="BX38" s="3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5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  <c r="FV38" s="4"/>
      <c r="FW38" s="4"/>
      <c r="FX38" s="4"/>
      <c r="FY38" s="4"/>
      <c r="FZ38" s="4"/>
      <c r="GA38" s="4"/>
      <c r="GB38" s="4"/>
      <c r="GC38" s="4"/>
      <c r="GD38" s="4"/>
      <c r="GE38" s="4"/>
      <c r="GF38" s="4"/>
      <c r="GG38" s="4"/>
      <c r="GH38" s="4"/>
      <c r="GI38" s="4"/>
      <c r="GJ38" s="4"/>
      <c r="GK38" s="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</row>
    <row r="39" spans="1:234" s="35" customFormat="1" x14ac:dyDescent="0.2">
      <c r="A39" s="237" t="s">
        <v>47</v>
      </c>
      <c r="B39" s="238"/>
      <c r="C39" s="75">
        <f>SUM(D39:F39)</f>
        <v>0</v>
      </c>
      <c r="D39" s="76"/>
      <c r="E39" s="77"/>
      <c r="F39" s="78"/>
      <c r="G39" s="79"/>
      <c r="H39" s="80"/>
      <c r="I39" s="80"/>
      <c r="J39" s="80"/>
      <c r="K39" s="10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3"/>
      <c r="BX39" s="3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5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  <c r="FV39" s="4"/>
      <c r="FW39" s="4"/>
      <c r="FX39" s="4"/>
      <c r="FY39" s="4"/>
      <c r="FZ39" s="4"/>
      <c r="GA39" s="4"/>
      <c r="GB39" s="4"/>
      <c r="GC39" s="4"/>
      <c r="GD39" s="4"/>
      <c r="GE39" s="4"/>
      <c r="GF39" s="4"/>
      <c r="GG39" s="4"/>
      <c r="GH39" s="4"/>
      <c r="GI39" s="4"/>
      <c r="GJ39" s="4"/>
      <c r="GK39" s="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</row>
    <row r="40" spans="1:234" s="35" customFormat="1" x14ac:dyDescent="0.2">
      <c r="A40" s="228" t="s">
        <v>48</v>
      </c>
      <c r="B40" s="229"/>
      <c r="C40" s="81">
        <f t="shared" ref="C40:C45" si="6">SUM(D40:F40)</f>
        <v>0</v>
      </c>
      <c r="D40" s="65"/>
      <c r="E40" s="82"/>
      <c r="F40" s="83"/>
      <c r="G40" s="84"/>
      <c r="H40" s="80"/>
      <c r="I40" s="80"/>
      <c r="J40" s="80"/>
      <c r="K40" s="10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3"/>
      <c r="BX40" s="3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5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</row>
    <row r="41" spans="1:234" s="35" customFormat="1" x14ac:dyDescent="0.2">
      <c r="A41" s="228" t="s">
        <v>49</v>
      </c>
      <c r="B41" s="229"/>
      <c r="C41" s="23">
        <f t="shared" si="6"/>
        <v>0</v>
      </c>
      <c r="D41" s="65"/>
      <c r="E41" s="82"/>
      <c r="F41" s="83"/>
      <c r="G41" s="84"/>
      <c r="H41" s="80"/>
      <c r="I41" s="80"/>
      <c r="J41" s="80"/>
      <c r="K41" s="10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3"/>
      <c r="BX41" s="3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5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</row>
    <row r="42" spans="1:234" s="35" customFormat="1" x14ac:dyDescent="0.2">
      <c r="A42" s="228" t="s">
        <v>50</v>
      </c>
      <c r="B42" s="229"/>
      <c r="C42" s="23">
        <f t="shared" si="6"/>
        <v>0</v>
      </c>
      <c r="D42" s="65"/>
      <c r="E42" s="60"/>
      <c r="F42" s="83"/>
      <c r="G42" s="85"/>
      <c r="H42" s="86"/>
      <c r="I42" s="86"/>
      <c r="J42" s="86"/>
      <c r="K42" s="10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3"/>
      <c r="BX42" s="3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5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</row>
    <row r="43" spans="1:234" s="35" customFormat="1" ht="21" x14ac:dyDescent="0.2">
      <c r="A43" s="227" t="s">
        <v>51</v>
      </c>
      <c r="B43" s="88" t="s">
        <v>52</v>
      </c>
      <c r="C43" s="89">
        <f t="shared" si="6"/>
        <v>25</v>
      </c>
      <c r="D43" s="76">
        <v>25</v>
      </c>
      <c r="E43" s="77"/>
      <c r="F43" s="78"/>
      <c r="G43" s="79"/>
      <c r="H43" s="90"/>
      <c r="I43" s="90"/>
      <c r="J43" s="90"/>
      <c r="K43" s="10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3"/>
      <c r="BX43" s="3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5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</row>
    <row r="44" spans="1:234" s="35" customFormat="1" x14ac:dyDescent="0.2">
      <c r="A44" s="227"/>
      <c r="B44" s="91" t="s">
        <v>53</v>
      </c>
      <c r="C44" s="23">
        <f t="shared" si="6"/>
        <v>0</v>
      </c>
      <c r="D44" s="65"/>
      <c r="E44" s="82"/>
      <c r="F44" s="83"/>
      <c r="G44" s="84"/>
      <c r="H44" s="90"/>
      <c r="I44" s="90"/>
      <c r="J44" s="90"/>
      <c r="K44" s="10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3"/>
      <c r="BX44" s="3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5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</row>
    <row r="45" spans="1:234" s="35" customFormat="1" ht="23.45" customHeight="1" x14ac:dyDescent="0.2">
      <c r="A45" s="227"/>
      <c r="B45" s="92" t="s">
        <v>54</v>
      </c>
      <c r="C45" s="45">
        <f t="shared" si="6"/>
        <v>0</v>
      </c>
      <c r="D45" s="93"/>
      <c r="E45" s="94"/>
      <c r="F45" s="95"/>
      <c r="G45" s="96"/>
      <c r="H45" s="80"/>
      <c r="I45" s="80"/>
      <c r="J45" s="80"/>
      <c r="K45" s="10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3"/>
      <c r="BX45" s="3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5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</row>
    <row r="46" spans="1:234" s="35" customFormat="1" x14ac:dyDescent="0.2">
      <c r="A46" s="211" t="s">
        <v>55</v>
      </c>
      <c r="B46" s="212"/>
      <c r="C46" s="89">
        <f>SUM(D46:G46)</f>
        <v>0</v>
      </c>
      <c r="D46" s="76"/>
      <c r="E46" s="77"/>
      <c r="F46" s="78"/>
      <c r="G46" s="97"/>
      <c r="H46" s="98"/>
      <c r="I46" s="98"/>
      <c r="J46" s="98"/>
      <c r="K46" s="10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3"/>
      <c r="BX46" s="3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5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</row>
    <row r="47" spans="1:234" s="35" customFormat="1" x14ac:dyDescent="0.2">
      <c r="A47" s="213" t="s">
        <v>56</v>
      </c>
      <c r="B47" s="214"/>
      <c r="C47" s="45">
        <f>SUM(D47:G47)</f>
        <v>2201</v>
      </c>
      <c r="D47" s="93">
        <v>1441</v>
      </c>
      <c r="E47" s="94">
        <v>1</v>
      </c>
      <c r="F47" s="99"/>
      <c r="G47" s="100">
        <v>759</v>
      </c>
      <c r="H47" s="101"/>
      <c r="I47" s="101"/>
      <c r="J47" s="101"/>
      <c r="K47" s="10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3"/>
      <c r="BX47" s="3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5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</row>
    <row r="48" spans="1:234" s="35" customFormat="1" x14ac:dyDescent="0.2">
      <c r="A48" s="215" t="s">
        <v>4</v>
      </c>
      <c r="B48" s="216"/>
      <c r="C48" s="102">
        <f t="shared" ref="C48:J48" si="7">SUM(C39:C47)</f>
        <v>2226</v>
      </c>
      <c r="D48" s="102">
        <f>SUM(D39:D47)</f>
        <v>1466</v>
      </c>
      <c r="E48" s="103">
        <f t="shared" si="7"/>
        <v>1</v>
      </c>
      <c r="F48" s="104">
        <f t="shared" si="7"/>
        <v>0</v>
      </c>
      <c r="G48" s="105">
        <f>SUM(G46:G47)</f>
        <v>759</v>
      </c>
      <c r="H48" s="106">
        <f t="shared" si="7"/>
        <v>0</v>
      </c>
      <c r="I48" s="106">
        <f t="shared" si="7"/>
        <v>0</v>
      </c>
      <c r="J48" s="106">
        <f t="shared" si="7"/>
        <v>0</v>
      </c>
      <c r="K48" s="10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3"/>
      <c r="BX48" s="3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5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</row>
    <row r="49" spans="1:234" s="35" customFormat="1" x14ac:dyDescent="0.2">
      <c r="A49" s="107" t="s">
        <v>57</v>
      </c>
      <c r="B49" s="108"/>
      <c r="C49" s="109"/>
      <c r="D49" s="109"/>
      <c r="E49" s="109"/>
      <c r="F49" s="13"/>
      <c r="G49" s="13"/>
      <c r="H49" s="10"/>
      <c r="I49" s="13"/>
      <c r="J49" s="10"/>
      <c r="K49" s="10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3"/>
      <c r="BX49" s="3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5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</row>
    <row r="50" spans="1:234" s="35" customFormat="1" ht="32.1" customHeight="1" x14ac:dyDescent="0.2">
      <c r="A50" s="110" t="s">
        <v>58</v>
      </c>
      <c r="B50" s="111"/>
      <c r="C50" s="111"/>
      <c r="D50" s="111"/>
      <c r="E50" s="111"/>
      <c r="F50" s="112"/>
      <c r="G50" s="112"/>
      <c r="H50" s="112"/>
      <c r="I50" s="13"/>
      <c r="J50" s="10"/>
      <c r="K50" s="10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3"/>
      <c r="BX50" s="3"/>
      <c r="BY50" s="4"/>
      <c r="BZ50" s="4"/>
      <c r="CA50" s="4"/>
      <c r="CB50" s="4"/>
      <c r="CC50" s="4"/>
      <c r="CD50" s="4"/>
      <c r="CE50" s="4"/>
      <c r="CF50" s="4"/>
      <c r="CG50" s="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5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</row>
    <row r="51" spans="1:234" s="35" customFormat="1" ht="71.45" customHeight="1" x14ac:dyDescent="0.2">
      <c r="A51" s="187" t="s">
        <v>3</v>
      </c>
      <c r="B51" s="189"/>
      <c r="C51" s="181" t="s">
        <v>4</v>
      </c>
      <c r="D51" s="113" t="s">
        <v>59</v>
      </c>
      <c r="E51" s="114" t="s">
        <v>60</v>
      </c>
      <c r="F51" s="22" t="s">
        <v>61</v>
      </c>
      <c r="G51" s="13"/>
      <c r="H51" s="115"/>
      <c r="I51" s="13"/>
      <c r="J51" s="10"/>
      <c r="K51" s="10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3"/>
      <c r="BX51" s="3"/>
      <c r="BY51" s="4"/>
      <c r="BZ51" s="4"/>
      <c r="CA51" s="4"/>
      <c r="CB51" s="4"/>
      <c r="CC51" s="4"/>
      <c r="CD51" s="4"/>
      <c r="CE51" s="4"/>
      <c r="CF51" s="4"/>
      <c r="CG51" s="4"/>
      <c r="CH51" s="4"/>
      <c r="CI51" s="4"/>
      <c r="CJ51" s="4"/>
      <c r="CK51" s="4"/>
      <c r="CL51" s="4"/>
      <c r="CM51" s="4"/>
      <c r="CN51" s="4"/>
      <c r="CO51" s="4"/>
      <c r="CP51" s="4"/>
      <c r="CQ51" s="4"/>
      <c r="CR51" s="4"/>
      <c r="CS51" s="4"/>
      <c r="CT51" s="4"/>
      <c r="CU51" s="4"/>
      <c r="CV51" s="4"/>
      <c r="CW51" s="4"/>
      <c r="CX51" s="4"/>
      <c r="CY51" s="4"/>
      <c r="CZ51" s="4"/>
      <c r="DA51" s="5"/>
      <c r="DB51" s="4"/>
      <c r="DC51" s="4"/>
      <c r="DD51" s="4"/>
      <c r="DE51" s="4"/>
      <c r="DF51" s="4"/>
      <c r="DG51" s="4"/>
      <c r="DH51" s="4"/>
      <c r="DI51" s="4"/>
      <c r="DJ51" s="4"/>
      <c r="DK51" s="4"/>
      <c r="DL51" s="4"/>
      <c r="DM51" s="4"/>
      <c r="DN51" s="4"/>
      <c r="DO51" s="4"/>
      <c r="DP51" s="4"/>
      <c r="DQ51" s="4"/>
      <c r="DR51" s="4"/>
      <c r="DS51" s="4"/>
      <c r="DT51" s="4"/>
      <c r="DU51" s="4"/>
      <c r="DV51" s="4"/>
      <c r="DW51" s="4"/>
      <c r="DX51" s="4"/>
      <c r="DY51" s="4"/>
      <c r="DZ51" s="4"/>
      <c r="EA51" s="4"/>
      <c r="EB51" s="4"/>
      <c r="EC51" s="4"/>
      <c r="ED51" s="4"/>
      <c r="EE51" s="4"/>
      <c r="EF51" s="4"/>
      <c r="EG51" s="4"/>
      <c r="EH51" s="4"/>
      <c r="EI51" s="4"/>
      <c r="EJ51" s="4"/>
      <c r="EK51" s="4"/>
      <c r="EL51" s="4"/>
      <c r="EM51" s="4"/>
      <c r="EN51" s="4"/>
      <c r="EO51" s="4"/>
      <c r="EP51" s="4"/>
      <c r="EQ51" s="4"/>
      <c r="ER51" s="4"/>
      <c r="ES51" s="4"/>
      <c r="ET51" s="4"/>
      <c r="EU51" s="4"/>
      <c r="EV51" s="4"/>
      <c r="EW51" s="4"/>
      <c r="EX51" s="4"/>
      <c r="EY51" s="4"/>
      <c r="EZ51" s="4"/>
      <c r="FA51" s="4"/>
      <c r="FB51" s="4"/>
      <c r="FC51" s="4"/>
      <c r="FD51" s="4"/>
      <c r="FE51" s="4"/>
      <c r="FF51" s="4"/>
      <c r="FG51" s="4"/>
      <c r="FH51" s="4"/>
      <c r="FI51" s="4"/>
      <c r="FJ51" s="4"/>
      <c r="FK51" s="4"/>
      <c r="FL51" s="4"/>
      <c r="FM51" s="4"/>
      <c r="FN51" s="4"/>
      <c r="FO51" s="4"/>
      <c r="FP51" s="4"/>
      <c r="FQ51" s="4"/>
      <c r="FR51" s="4"/>
      <c r="FS51" s="4"/>
      <c r="FT51" s="4"/>
      <c r="FU51" s="4"/>
      <c r="FV51" s="4"/>
      <c r="FW51" s="4"/>
      <c r="FX51" s="4"/>
      <c r="FY51" s="4"/>
      <c r="FZ51" s="4"/>
      <c r="GA51" s="4"/>
      <c r="GB51" s="4"/>
      <c r="GC51" s="4"/>
      <c r="GD51" s="4"/>
      <c r="GE51" s="4"/>
      <c r="GF51" s="4"/>
      <c r="GG51" s="4"/>
      <c r="GH51" s="4"/>
      <c r="GI51" s="4"/>
      <c r="GJ51" s="4"/>
      <c r="GK51" s="4"/>
      <c r="GL51" s="4"/>
      <c r="GM51" s="4"/>
      <c r="GN51" s="4"/>
      <c r="GO51" s="4"/>
      <c r="GP51" s="4"/>
      <c r="GQ51" s="4"/>
      <c r="GR51" s="4"/>
      <c r="GS51" s="4"/>
      <c r="GT51" s="4"/>
      <c r="GU51" s="4"/>
      <c r="GV51" s="4"/>
      <c r="GW51" s="4"/>
      <c r="GX51" s="4"/>
      <c r="GY51" s="4"/>
      <c r="GZ51" s="4"/>
      <c r="HA51" s="4"/>
      <c r="HB51" s="4"/>
      <c r="HC51" s="4"/>
      <c r="HD51" s="4"/>
      <c r="HE51" s="4"/>
      <c r="HF51" s="4"/>
      <c r="HG51" s="4"/>
      <c r="HH51" s="4"/>
      <c r="HI51" s="4"/>
      <c r="HJ51" s="4"/>
      <c r="HK51" s="4"/>
      <c r="HL51" s="4"/>
      <c r="HM51" s="4"/>
      <c r="HN51" s="4"/>
      <c r="HO51" s="4"/>
      <c r="HP51" s="4"/>
      <c r="HQ51" s="4"/>
      <c r="HR51" s="4"/>
      <c r="HS51" s="4"/>
      <c r="HT51" s="4"/>
      <c r="HU51" s="4"/>
      <c r="HV51" s="4"/>
      <c r="HW51" s="4"/>
      <c r="HX51" s="4"/>
      <c r="HY51" s="4"/>
      <c r="HZ51" s="4"/>
    </row>
    <row r="52" spans="1:234" s="35" customFormat="1" x14ac:dyDescent="0.2">
      <c r="A52" s="217" t="s">
        <v>62</v>
      </c>
      <c r="B52" s="218"/>
      <c r="C52" s="116">
        <f t="shared" ref="C52:C58" si="8">SUM(D52:E52)</f>
        <v>61</v>
      </c>
      <c r="D52" s="76">
        <v>41</v>
      </c>
      <c r="E52" s="78">
        <v>20</v>
      </c>
      <c r="F52" s="117"/>
      <c r="G52" s="118"/>
      <c r="H52" s="119"/>
      <c r="I52" s="120"/>
      <c r="J52" s="118"/>
      <c r="K52" s="118"/>
      <c r="L52" s="5"/>
      <c r="M52" s="5"/>
      <c r="N52" s="5"/>
      <c r="O52" s="5"/>
      <c r="P52" s="5"/>
      <c r="Q52" s="5"/>
      <c r="R52" s="5"/>
      <c r="S52" s="5"/>
      <c r="T52" s="5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3"/>
      <c r="BX52" s="3"/>
      <c r="BY52" s="4"/>
      <c r="BZ52" s="4"/>
      <c r="CA52" s="5"/>
      <c r="CB52" s="5"/>
      <c r="CC52" s="5"/>
      <c r="CD52" s="5"/>
      <c r="CE52" s="5"/>
      <c r="CF52" s="5"/>
      <c r="CG52" s="5"/>
      <c r="CH52" s="5"/>
      <c r="CI52" s="4"/>
      <c r="CJ52" s="4"/>
      <c r="CK52" s="4"/>
      <c r="CL52" s="4"/>
      <c r="CM52" s="4"/>
      <c r="CN52" s="4"/>
      <c r="CO52" s="4"/>
      <c r="CP52" s="4"/>
      <c r="CQ52" s="4"/>
      <c r="CR52" s="4"/>
      <c r="CS52" s="4"/>
      <c r="CT52" s="4"/>
      <c r="CU52" s="4"/>
      <c r="CV52" s="4"/>
      <c r="CW52" s="4"/>
      <c r="CX52" s="4"/>
      <c r="CY52" s="4"/>
      <c r="CZ52" s="4"/>
      <c r="DA52" s="5"/>
      <c r="DB52" s="4"/>
      <c r="DC52" s="4"/>
      <c r="DD52" s="4"/>
      <c r="DE52" s="4"/>
      <c r="DF52" s="4"/>
      <c r="DG52" s="4"/>
      <c r="DH52" s="4"/>
      <c r="DI52" s="4"/>
      <c r="DJ52" s="4"/>
      <c r="DK52" s="4"/>
      <c r="DL52" s="4"/>
      <c r="DM52" s="4"/>
      <c r="DN52" s="4"/>
      <c r="DO52" s="4"/>
      <c r="DP52" s="4"/>
      <c r="DQ52" s="4"/>
      <c r="DR52" s="4"/>
      <c r="DS52" s="4"/>
      <c r="DT52" s="4"/>
      <c r="DU52" s="4"/>
      <c r="DV52" s="4"/>
      <c r="DW52" s="4"/>
      <c r="DX52" s="4"/>
      <c r="DY52" s="4"/>
      <c r="DZ52" s="4"/>
      <c r="EA52" s="4"/>
      <c r="EB52" s="4"/>
      <c r="EC52" s="4"/>
      <c r="ED52" s="4"/>
      <c r="EE52" s="4"/>
      <c r="EF52" s="4"/>
      <c r="EG52" s="4"/>
      <c r="EH52" s="4"/>
      <c r="EI52" s="4"/>
      <c r="EJ52" s="4"/>
      <c r="EK52" s="4"/>
      <c r="EL52" s="4"/>
      <c r="EM52" s="4"/>
      <c r="EN52" s="4"/>
      <c r="EO52" s="4"/>
      <c r="EP52" s="4"/>
      <c r="EQ52" s="4"/>
      <c r="ER52" s="4"/>
      <c r="ES52" s="4"/>
      <c r="ET52" s="4"/>
      <c r="EU52" s="4"/>
      <c r="EV52" s="4"/>
      <c r="EW52" s="4"/>
      <c r="EX52" s="4"/>
      <c r="EY52" s="4"/>
      <c r="EZ52" s="4"/>
      <c r="FA52" s="4"/>
      <c r="FB52" s="4"/>
      <c r="FC52" s="4"/>
      <c r="FD52" s="4"/>
      <c r="FE52" s="4"/>
      <c r="FF52" s="4"/>
      <c r="FG52" s="4"/>
      <c r="FH52" s="4"/>
      <c r="FI52" s="4"/>
      <c r="FJ52" s="4"/>
      <c r="FK52" s="4"/>
      <c r="FL52" s="4"/>
      <c r="FM52" s="4"/>
      <c r="FN52" s="4"/>
      <c r="FO52" s="4"/>
      <c r="FP52" s="4"/>
      <c r="FQ52" s="4"/>
      <c r="FR52" s="4"/>
      <c r="FS52" s="4"/>
      <c r="FT52" s="4"/>
      <c r="FU52" s="4"/>
      <c r="FV52" s="4"/>
      <c r="FW52" s="4"/>
      <c r="FX52" s="4"/>
      <c r="FY52" s="4"/>
      <c r="FZ52" s="4"/>
      <c r="GA52" s="4"/>
      <c r="GB52" s="4"/>
      <c r="GC52" s="4"/>
      <c r="GD52" s="4"/>
      <c r="GE52" s="4"/>
      <c r="GF52" s="4"/>
      <c r="GG52" s="4"/>
      <c r="GH52" s="4"/>
      <c r="GI52" s="4"/>
      <c r="GJ52" s="4"/>
      <c r="GK52" s="4"/>
      <c r="GL52" s="4"/>
      <c r="GM52" s="4"/>
      <c r="GN52" s="4"/>
      <c r="GO52" s="4"/>
      <c r="GP52" s="4"/>
      <c r="GQ52" s="4"/>
      <c r="GR52" s="4"/>
      <c r="GS52" s="4"/>
      <c r="GT52" s="4"/>
      <c r="GU52" s="4"/>
      <c r="GV52" s="4"/>
      <c r="GW52" s="4"/>
      <c r="GX52" s="4"/>
      <c r="GY52" s="4"/>
      <c r="GZ52" s="4"/>
      <c r="HA52" s="4"/>
      <c r="HB52" s="4"/>
      <c r="HC52" s="4"/>
      <c r="HD52" s="4"/>
      <c r="HE52" s="4"/>
      <c r="HF52" s="4"/>
      <c r="HG52" s="4"/>
      <c r="HH52" s="4"/>
      <c r="HI52" s="4"/>
      <c r="HJ52" s="4"/>
      <c r="HK52" s="4"/>
      <c r="HL52" s="4"/>
      <c r="HM52" s="4"/>
      <c r="HN52" s="4"/>
      <c r="HO52" s="4"/>
      <c r="HP52" s="4"/>
      <c r="HQ52" s="4"/>
      <c r="HR52" s="4"/>
      <c r="HS52" s="4"/>
      <c r="HT52" s="4"/>
      <c r="HU52" s="4"/>
      <c r="HV52" s="4"/>
      <c r="HW52" s="4"/>
      <c r="HX52" s="4"/>
      <c r="HY52" s="4"/>
      <c r="HZ52" s="4"/>
    </row>
    <row r="53" spans="1:234" s="35" customFormat="1" x14ac:dyDescent="0.2">
      <c r="A53" s="219" t="s">
        <v>63</v>
      </c>
      <c r="B53" s="220"/>
      <c r="C53" s="121">
        <f t="shared" si="8"/>
        <v>165</v>
      </c>
      <c r="D53" s="122">
        <v>114</v>
      </c>
      <c r="E53" s="123">
        <v>51</v>
      </c>
      <c r="F53" s="124"/>
      <c r="G53" s="118"/>
      <c r="H53" s="119"/>
      <c r="I53" s="120"/>
      <c r="J53" s="118"/>
      <c r="K53" s="118"/>
      <c r="L53" s="5"/>
      <c r="M53" s="5"/>
      <c r="N53" s="5"/>
      <c r="O53" s="5"/>
      <c r="P53" s="5"/>
      <c r="Q53" s="5"/>
      <c r="R53" s="5"/>
      <c r="S53" s="5"/>
      <c r="T53" s="5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3"/>
      <c r="BX53" s="3"/>
      <c r="BY53" s="4"/>
      <c r="BZ53" s="4"/>
      <c r="CA53" s="5"/>
      <c r="CB53" s="5"/>
      <c r="CC53" s="5"/>
      <c r="CD53" s="5"/>
      <c r="CE53" s="5"/>
      <c r="CF53" s="5"/>
      <c r="CG53" s="5"/>
      <c r="CH53" s="5"/>
      <c r="CI53" s="4"/>
      <c r="CJ53" s="4"/>
      <c r="CK53" s="4"/>
      <c r="CL53" s="4"/>
      <c r="CM53" s="4"/>
      <c r="CN53" s="4"/>
      <c r="CO53" s="4"/>
      <c r="CP53" s="4"/>
      <c r="CQ53" s="4"/>
      <c r="CR53" s="4"/>
      <c r="CS53" s="4"/>
      <c r="CT53" s="4"/>
      <c r="CU53" s="4"/>
      <c r="CV53" s="4"/>
      <c r="CW53" s="4"/>
      <c r="CX53" s="4"/>
      <c r="CY53" s="4"/>
      <c r="CZ53" s="4"/>
      <c r="DA53" s="5"/>
      <c r="DB53" s="4"/>
      <c r="DC53" s="4"/>
      <c r="DD53" s="4"/>
      <c r="DE53" s="4"/>
      <c r="DF53" s="4"/>
      <c r="DG53" s="4"/>
      <c r="DH53" s="4"/>
      <c r="DI53" s="4"/>
      <c r="DJ53" s="4"/>
      <c r="DK53" s="4"/>
      <c r="DL53" s="4"/>
      <c r="DM53" s="4"/>
      <c r="DN53" s="4"/>
      <c r="DO53" s="4"/>
      <c r="DP53" s="4"/>
      <c r="DQ53" s="4"/>
      <c r="DR53" s="4"/>
      <c r="DS53" s="4"/>
      <c r="DT53" s="4"/>
      <c r="DU53" s="4"/>
      <c r="DV53" s="4"/>
      <c r="DW53" s="4"/>
      <c r="DX53" s="4"/>
      <c r="DY53" s="4"/>
      <c r="DZ53" s="4"/>
      <c r="EA53" s="4"/>
      <c r="EB53" s="4"/>
      <c r="EC53" s="4"/>
      <c r="ED53" s="4"/>
      <c r="EE53" s="4"/>
      <c r="EF53" s="4"/>
      <c r="EG53" s="4"/>
      <c r="EH53" s="4"/>
      <c r="EI53" s="4"/>
      <c r="EJ53" s="4"/>
      <c r="EK53" s="4"/>
      <c r="EL53" s="4"/>
      <c r="EM53" s="4"/>
      <c r="EN53" s="4"/>
      <c r="EO53" s="4"/>
      <c r="EP53" s="4"/>
      <c r="EQ53" s="4"/>
      <c r="ER53" s="4"/>
      <c r="ES53" s="4"/>
      <c r="ET53" s="4"/>
      <c r="EU53" s="4"/>
      <c r="EV53" s="4"/>
      <c r="EW53" s="4"/>
      <c r="EX53" s="4"/>
      <c r="EY53" s="4"/>
      <c r="EZ53" s="4"/>
      <c r="FA53" s="4"/>
      <c r="FB53" s="4"/>
      <c r="FC53" s="4"/>
      <c r="FD53" s="4"/>
      <c r="FE53" s="4"/>
      <c r="FF53" s="4"/>
      <c r="FG53" s="4"/>
      <c r="FH53" s="4"/>
      <c r="FI53" s="4"/>
      <c r="FJ53" s="4"/>
      <c r="FK53" s="4"/>
      <c r="FL53" s="4"/>
      <c r="FM53" s="4"/>
      <c r="FN53" s="4"/>
      <c r="FO53" s="4"/>
      <c r="FP53" s="4"/>
      <c r="FQ53" s="4"/>
      <c r="FR53" s="4"/>
      <c r="FS53" s="4"/>
      <c r="FT53" s="4"/>
      <c r="FU53" s="4"/>
      <c r="FV53" s="4"/>
      <c r="FW53" s="4"/>
      <c r="FX53" s="4"/>
      <c r="FY53" s="4"/>
      <c r="FZ53" s="4"/>
      <c r="GA53" s="4"/>
      <c r="GB53" s="4"/>
      <c r="GC53" s="4"/>
      <c r="GD53" s="4"/>
      <c r="GE53" s="4"/>
      <c r="GF53" s="4"/>
      <c r="GG53" s="4"/>
      <c r="GH53" s="4"/>
      <c r="GI53" s="4"/>
      <c r="GJ53" s="4"/>
      <c r="GK53" s="4"/>
      <c r="GL53" s="4"/>
      <c r="GM53" s="4"/>
      <c r="GN53" s="4"/>
      <c r="GO53" s="4"/>
      <c r="GP53" s="4"/>
      <c r="GQ53" s="4"/>
      <c r="GR53" s="4"/>
      <c r="GS53" s="4"/>
      <c r="GT53" s="4"/>
      <c r="GU53" s="4"/>
      <c r="GV53" s="4"/>
      <c r="GW53" s="4"/>
      <c r="GX53" s="4"/>
      <c r="GY53" s="4"/>
      <c r="GZ53" s="4"/>
      <c r="HA53" s="4"/>
      <c r="HB53" s="4"/>
      <c r="HC53" s="4"/>
      <c r="HD53" s="4"/>
      <c r="HE53" s="4"/>
      <c r="HF53" s="4"/>
      <c r="HG53" s="4"/>
      <c r="HH53" s="4"/>
      <c r="HI53" s="4"/>
      <c r="HJ53" s="4"/>
      <c r="HK53" s="4"/>
      <c r="HL53" s="4"/>
      <c r="HM53" s="4"/>
      <c r="HN53" s="4"/>
      <c r="HO53" s="4"/>
      <c r="HP53" s="4"/>
      <c r="HQ53" s="4"/>
      <c r="HR53" s="4"/>
      <c r="HS53" s="4"/>
      <c r="HT53" s="4"/>
      <c r="HU53" s="4"/>
      <c r="HV53" s="4"/>
      <c r="HW53" s="4"/>
      <c r="HX53" s="4"/>
      <c r="HY53" s="4"/>
      <c r="HZ53" s="4"/>
    </row>
    <row r="54" spans="1:234" s="35" customFormat="1" ht="27.75" customHeight="1" x14ac:dyDescent="0.2">
      <c r="A54" s="221" t="s">
        <v>38</v>
      </c>
      <c r="B54" s="125" t="s">
        <v>64</v>
      </c>
      <c r="C54" s="116">
        <f t="shared" si="8"/>
        <v>49</v>
      </c>
      <c r="D54" s="76">
        <v>41</v>
      </c>
      <c r="E54" s="78">
        <v>8</v>
      </c>
      <c r="F54" s="126">
        <v>4</v>
      </c>
      <c r="G54" s="118" t="str">
        <f>CA54&amp;CB54</f>
        <v/>
      </c>
      <c r="H54" s="34"/>
      <c r="I54" s="34"/>
      <c r="J54" s="34"/>
      <c r="K54" s="34"/>
      <c r="L54" s="34"/>
      <c r="M54" s="34"/>
      <c r="N54" s="34"/>
      <c r="O54" s="34"/>
      <c r="P54" s="34"/>
      <c r="Q54" s="34"/>
      <c r="R54" s="34"/>
      <c r="S54" s="5"/>
      <c r="T54" s="5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3"/>
      <c r="BX54" s="3"/>
      <c r="BY54" s="4"/>
      <c r="BZ54" s="4"/>
      <c r="CA54" s="5" t="str">
        <f>IF(CG54=1,"* Programa de Atención domiciliaria apersonas con Dependencia Severa debe ser MENOR O IGUAL al Total.","")</f>
        <v/>
      </c>
      <c r="CB54" s="5" t="str">
        <f>IF(CH54=1,"* Recuerde digitar la Columna Programa de Atención Domiciliaria a Personas con Dependencia Severa (Digite Cero si no tiene). ","")</f>
        <v/>
      </c>
      <c r="CC54" s="5"/>
      <c r="CD54" s="5"/>
      <c r="CE54" s="5"/>
      <c r="CF54" s="5"/>
      <c r="CG54" s="5">
        <f>IF(F54&gt;C54,1,0)</f>
        <v>0</v>
      </c>
      <c r="CH54" s="5">
        <f>IF(AND(C54&lt;&gt;0,F54=""),1,0)</f>
        <v>0</v>
      </c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5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</row>
    <row r="55" spans="1:234" s="35" customFormat="1" ht="18" customHeight="1" x14ac:dyDescent="0.2">
      <c r="A55" s="222"/>
      <c r="B55" s="127" t="s">
        <v>65</v>
      </c>
      <c r="C55" s="128">
        <f t="shared" si="8"/>
        <v>217</v>
      </c>
      <c r="D55" s="93">
        <v>172</v>
      </c>
      <c r="E55" s="99">
        <v>45</v>
      </c>
      <c r="F55" s="129">
        <v>16</v>
      </c>
      <c r="G55" s="118" t="str">
        <f>CA55&amp;CB55</f>
        <v/>
      </c>
      <c r="H55" s="34"/>
      <c r="I55" s="34"/>
      <c r="J55" s="34"/>
      <c r="K55" s="34"/>
      <c r="L55" s="34"/>
      <c r="M55" s="34"/>
      <c r="N55" s="34"/>
      <c r="O55" s="34"/>
      <c r="P55" s="34"/>
      <c r="Q55" s="34"/>
      <c r="R55" s="34"/>
      <c r="S55" s="5"/>
      <c r="T55" s="5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3"/>
      <c r="BX55" s="3"/>
      <c r="BY55" s="4"/>
      <c r="BZ55" s="4"/>
      <c r="CA55" s="5" t="str">
        <f>IF(CG55=1,"* Programa de Atención domiciliaria apersonas con Dependencia Severa debe ser MENOR O IGUAL al Total.","")</f>
        <v/>
      </c>
      <c r="CB55" s="5" t="str">
        <f>IF(CH55=1,"* Recuerde digitar la Columna Programa de Atención Domiciliaria a Personas con Dependencia Severa (Digite Cero si no tiene). ","")</f>
        <v/>
      </c>
      <c r="CC55" s="5"/>
      <c r="CD55" s="5"/>
      <c r="CE55" s="5"/>
      <c r="CF55" s="5"/>
      <c r="CG55" s="5">
        <f>IF(F55&gt;C55,1,0)</f>
        <v>0</v>
      </c>
      <c r="CH55" s="5">
        <f>IF(AND(C55&lt;&gt;0,F55=""),1,0)</f>
        <v>0</v>
      </c>
      <c r="CI55" s="4"/>
      <c r="CJ55" s="4"/>
      <c r="CK55" s="4"/>
      <c r="CL55" s="4"/>
      <c r="CM55" s="4"/>
      <c r="CN55" s="4"/>
      <c r="CO55" s="4"/>
      <c r="CP55" s="4"/>
      <c r="CQ55" s="4"/>
      <c r="CR55" s="4"/>
      <c r="CS55" s="4"/>
      <c r="CT55" s="4"/>
      <c r="CU55" s="4"/>
      <c r="CV55" s="4"/>
      <c r="CW55" s="4"/>
      <c r="CX55" s="4"/>
      <c r="CY55" s="4"/>
      <c r="CZ55" s="4"/>
      <c r="DA55" s="5"/>
      <c r="DB55" s="4"/>
      <c r="DC55" s="4"/>
      <c r="DD55" s="4"/>
      <c r="DE55" s="4"/>
      <c r="DF55" s="4"/>
      <c r="DG55" s="4"/>
      <c r="DH55" s="4"/>
      <c r="DI55" s="4"/>
      <c r="DJ55" s="4"/>
      <c r="DK55" s="4"/>
      <c r="DL55" s="4"/>
      <c r="DM55" s="4"/>
      <c r="DN55" s="4"/>
      <c r="DO55" s="4"/>
      <c r="DP55" s="4"/>
      <c r="DQ55" s="4"/>
      <c r="DR55" s="4"/>
      <c r="DS55" s="4"/>
      <c r="DT55" s="4"/>
      <c r="DU55" s="4"/>
      <c r="DV55" s="4"/>
      <c r="DW55" s="4"/>
      <c r="DX55" s="4"/>
      <c r="DY55" s="4"/>
      <c r="DZ55" s="4"/>
      <c r="EA55" s="4"/>
      <c r="EB55" s="4"/>
      <c r="EC55" s="4"/>
      <c r="ED55" s="4"/>
      <c r="EE55" s="4"/>
      <c r="EF55" s="4"/>
      <c r="EG55" s="4"/>
      <c r="EH55" s="4"/>
      <c r="EI55" s="4"/>
      <c r="EJ55" s="4"/>
      <c r="EK55" s="4"/>
      <c r="EL55" s="4"/>
      <c r="EM55" s="4"/>
      <c r="EN55" s="4"/>
      <c r="EO55" s="4"/>
      <c r="EP55" s="4"/>
      <c r="EQ55" s="4"/>
      <c r="ER55" s="4"/>
      <c r="ES55" s="4"/>
      <c r="ET55" s="4"/>
      <c r="EU55" s="4"/>
      <c r="EV55" s="4"/>
      <c r="EW55" s="4"/>
      <c r="EX55" s="4"/>
      <c r="EY55" s="4"/>
      <c r="EZ55" s="4"/>
      <c r="FA55" s="4"/>
      <c r="FB55" s="4"/>
      <c r="FC55" s="4"/>
      <c r="FD55" s="4"/>
      <c r="FE55" s="4"/>
      <c r="FF55" s="4"/>
      <c r="FG55" s="4"/>
      <c r="FH55" s="4"/>
      <c r="FI55" s="4"/>
      <c r="FJ55" s="4"/>
      <c r="FK55" s="4"/>
      <c r="FL55" s="4"/>
      <c r="FM55" s="4"/>
      <c r="FN55" s="4"/>
      <c r="FO55" s="4"/>
      <c r="FP55" s="4"/>
      <c r="FQ55" s="4"/>
      <c r="FR55" s="4"/>
      <c r="FS55" s="4"/>
      <c r="FT55" s="4"/>
      <c r="FU55" s="4"/>
      <c r="FV55" s="4"/>
      <c r="FW55" s="4"/>
      <c r="FX55" s="4"/>
      <c r="FY55" s="4"/>
      <c r="FZ55" s="4"/>
      <c r="GA55" s="4"/>
      <c r="GB55" s="4"/>
      <c r="GC55" s="4"/>
      <c r="GD55" s="4"/>
      <c r="GE55" s="4"/>
      <c r="GF55" s="4"/>
      <c r="GG55" s="4"/>
      <c r="GH55" s="4"/>
      <c r="GI55" s="4"/>
      <c r="GJ55" s="4"/>
      <c r="GK55" s="4"/>
      <c r="GL55" s="4"/>
      <c r="GM55" s="4"/>
      <c r="GN55" s="4"/>
      <c r="GO55" s="4"/>
      <c r="GP55" s="4"/>
      <c r="GQ55" s="4"/>
      <c r="GR55" s="4"/>
      <c r="GS55" s="4"/>
      <c r="GT55" s="4"/>
      <c r="GU55" s="4"/>
      <c r="GV55" s="4"/>
      <c r="GW55" s="4"/>
      <c r="GX55" s="4"/>
      <c r="GY55" s="4"/>
      <c r="GZ55" s="4"/>
      <c r="HA55" s="4"/>
      <c r="HB55" s="4"/>
      <c r="HC55" s="4"/>
      <c r="HD55" s="4"/>
      <c r="HE55" s="4"/>
      <c r="HF55" s="4"/>
      <c r="HG55" s="4"/>
      <c r="HH55" s="4"/>
      <c r="HI55" s="4"/>
      <c r="HJ55" s="4"/>
      <c r="HK55" s="4"/>
      <c r="HL55" s="4"/>
      <c r="HM55" s="4"/>
      <c r="HN55" s="4"/>
      <c r="HO55" s="4"/>
      <c r="HP55" s="4"/>
      <c r="HQ55" s="4"/>
      <c r="HR55" s="4"/>
      <c r="HS55" s="4"/>
      <c r="HT55" s="4"/>
      <c r="HU55" s="4"/>
      <c r="HV55" s="4"/>
      <c r="HW55" s="4"/>
      <c r="HX55" s="4"/>
      <c r="HY55" s="4"/>
      <c r="HZ55" s="4"/>
    </row>
    <row r="56" spans="1:234" s="35" customFormat="1" x14ac:dyDescent="0.2">
      <c r="A56" s="223" t="s">
        <v>66</v>
      </c>
      <c r="B56" s="224"/>
      <c r="C56" s="130">
        <f t="shared" si="8"/>
        <v>0</v>
      </c>
      <c r="D56" s="131"/>
      <c r="E56" s="132"/>
      <c r="F56" s="133"/>
      <c r="G56" s="118" t="str">
        <f>CA56&amp;CB56</f>
        <v/>
      </c>
      <c r="H56" s="34"/>
      <c r="I56" s="34"/>
      <c r="J56" s="34"/>
      <c r="K56" s="34"/>
      <c r="L56" s="34"/>
      <c r="M56" s="34"/>
      <c r="N56" s="34"/>
      <c r="O56" s="34"/>
      <c r="P56" s="34"/>
      <c r="Q56" s="34"/>
      <c r="R56" s="34"/>
      <c r="S56" s="5"/>
      <c r="T56" s="5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3"/>
      <c r="BX56" s="3"/>
      <c r="BY56" s="4"/>
      <c r="BZ56" s="4"/>
      <c r="CA56" s="5" t="str">
        <f>IF(CG56=1,"* Programa de Atención domiciliaria apersonas con Dependencia Severa debe ser MENOR O IGUAL al Total.","")</f>
        <v/>
      </c>
      <c r="CB56" s="5" t="str">
        <f>IF(CH56=1,"* Recuerde digitar la Columna Programa de Atención Domiciliaria a Personas con Dependencia Severa (Digite Cero si no tiene). ","")</f>
        <v/>
      </c>
      <c r="CC56" s="5"/>
      <c r="CD56" s="5"/>
      <c r="CE56" s="5"/>
      <c r="CF56" s="5"/>
      <c r="CG56" s="5">
        <f>IF(F56&gt;C56,1,0)</f>
        <v>0</v>
      </c>
      <c r="CH56" s="5">
        <f>IF(AND(C56&lt;&gt;0,F56=""),1,0)</f>
        <v>0</v>
      </c>
      <c r="CI56" s="4"/>
      <c r="CJ56" s="4"/>
      <c r="CK56" s="4"/>
      <c r="CL56" s="4"/>
      <c r="CM56" s="4"/>
      <c r="CN56" s="4"/>
      <c r="CO56" s="4"/>
      <c r="CP56" s="4"/>
      <c r="CQ56" s="4"/>
      <c r="CR56" s="4"/>
      <c r="CS56" s="4"/>
      <c r="CT56" s="4"/>
      <c r="CU56" s="4"/>
      <c r="CV56" s="4"/>
      <c r="CW56" s="4"/>
      <c r="CX56" s="4"/>
      <c r="CY56" s="4"/>
      <c r="CZ56" s="4"/>
      <c r="DA56" s="5"/>
      <c r="DB56" s="4"/>
      <c r="DC56" s="4"/>
      <c r="DD56" s="4"/>
      <c r="DE56" s="4"/>
      <c r="DF56" s="4"/>
      <c r="DG56" s="4"/>
      <c r="DH56" s="4"/>
      <c r="DI56" s="4"/>
      <c r="DJ56" s="4"/>
      <c r="DK56" s="4"/>
      <c r="DL56" s="4"/>
      <c r="DM56" s="4"/>
      <c r="DN56" s="4"/>
      <c r="DO56" s="4"/>
      <c r="DP56" s="4"/>
      <c r="DQ56" s="4"/>
      <c r="DR56" s="4"/>
      <c r="DS56" s="4"/>
      <c r="DT56" s="4"/>
      <c r="DU56" s="4"/>
      <c r="DV56" s="4"/>
      <c r="DW56" s="4"/>
      <c r="DX56" s="4"/>
      <c r="DY56" s="4"/>
      <c r="DZ56" s="4"/>
      <c r="EA56" s="4"/>
      <c r="EB56" s="4"/>
      <c r="EC56" s="4"/>
      <c r="ED56" s="4"/>
      <c r="EE56" s="4"/>
      <c r="EF56" s="4"/>
      <c r="EG56" s="4"/>
      <c r="EH56" s="4"/>
      <c r="EI56" s="4"/>
      <c r="EJ56" s="4"/>
      <c r="EK56" s="4"/>
      <c r="EL56" s="4"/>
      <c r="EM56" s="4"/>
      <c r="EN56" s="4"/>
      <c r="EO56" s="4"/>
      <c r="EP56" s="4"/>
      <c r="EQ56" s="4"/>
      <c r="ER56" s="4"/>
      <c r="ES56" s="4"/>
      <c r="ET56" s="4"/>
      <c r="EU56" s="4"/>
      <c r="EV56" s="4"/>
      <c r="EW56" s="4"/>
      <c r="EX56" s="4"/>
      <c r="EY56" s="4"/>
      <c r="EZ56" s="4"/>
      <c r="FA56" s="4"/>
      <c r="FB56" s="4"/>
      <c r="FC56" s="4"/>
      <c r="FD56" s="4"/>
      <c r="FE56" s="4"/>
      <c r="FF56" s="4"/>
      <c r="FG56" s="4"/>
      <c r="FH56" s="4"/>
      <c r="FI56" s="4"/>
      <c r="FJ56" s="4"/>
      <c r="FK56" s="4"/>
      <c r="FL56" s="4"/>
      <c r="FM56" s="4"/>
      <c r="FN56" s="4"/>
      <c r="FO56" s="4"/>
      <c r="FP56" s="4"/>
      <c r="FQ56" s="4"/>
      <c r="FR56" s="4"/>
      <c r="FS56" s="4"/>
      <c r="FT56" s="4"/>
      <c r="FU56" s="4"/>
      <c r="FV56" s="4"/>
      <c r="FW56" s="4"/>
      <c r="FX56" s="4"/>
      <c r="FY56" s="4"/>
      <c r="FZ56" s="4"/>
      <c r="GA56" s="4"/>
      <c r="GB56" s="4"/>
      <c r="GC56" s="4"/>
      <c r="GD56" s="4"/>
      <c r="GE56" s="4"/>
      <c r="GF56" s="4"/>
      <c r="GG56" s="4"/>
      <c r="GH56" s="4"/>
      <c r="GI56" s="4"/>
      <c r="GJ56" s="4"/>
      <c r="GK56" s="4"/>
      <c r="GL56" s="4"/>
      <c r="GM56" s="4"/>
      <c r="GN56" s="4"/>
      <c r="GO56" s="4"/>
      <c r="GP56" s="4"/>
      <c r="GQ56" s="4"/>
      <c r="GR56" s="4"/>
      <c r="GS56" s="4"/>
      <c r="GT56" s="4"/>
      <c r="GU56" s="4"/>
      <c r="GV56" s="4"/>
      <c r="GW56" s="4"/>
      <c r="GX56" s="4"/>
      <c r="GY56" s="4"/>
      <c r="GZ56" s="4"/>
      <c r="HA56" s="4"/>
      <c r="HB56" s="4"/>
      <c r="HC56" s="4"/>
      <c r="HD56" s="4"/>
      <c r="HE56" s="4"/>
      <c r="HF56" s="4"/>
      <c r="HG56" s="4"/>
      <c r="HH56" s="4"/>
      <c r="HI56" s="4"/>
      <c r="HJ56" s="4"/>
      <c r="HK56" s="4"/>
      <c r="HL56" s="4"/>
      <c r="HM56" s="4"/>
      <c r="HN56" s="4"/>
      <c r="HO56" s="4"/>
      <c r="HP56" s="4"/>
      <c r="HQ56" s="4"/>
      <c r="HR56" s="4"/>
      <c r="HS56" s="4"/>
      <c r="HT56" s="4"/>
      <c r="HU56" s="4"/>
      <c r="HV56" s="4"/>
      <c r="HW56" s="4"/>
      <c r="HX56" s="4"/>
      <c r="HY56" s="4"/>
      <c r="HZ56" s="4"/>
    </row>
    <row r="57" spans="1:234" s="35" customFormat="1" x14ac:dyDescent="0.2">
      <c r="A57" s="225" t="s">
        <v>67</v>
      </c>
      <c r="B57" s="225"/>
      <c r="C57" s="116">
        <f t="shared" si="8"/>
        <v>497</v>
      </c>
      <c r="D57" s="76">
        <v>398</v>
      </c>
      <c r="E57" s="134">
        <v>99</v>
      </c>
      <c r="F57" s="117"/>
      <c r="G57" s="118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5"/>
      <c r="T57" s="5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3"/>
      <c r="BX57" s="3"/>
      <c r="BY57" s="4"/>
      <c r="BZ57" s="4"/>
      <c r="CA57" s="5"/>
      <c r="CB57" s="5"/>
      <c r="CC57" s="5"/>
      <c r="CD57" s="5"/>
      <c r="CE57" s="5"/>
      <c r="CF57" s="5"/>
      <c r="CG57" s="5"/>
      <c r="CH57" s="5"/>
      <c r="CI57" s="4"/>
      <c r="CJ57" s="4"/>
      <c r="CK57" s="4"/>
      <c r="CL57" s="4"/>
      <c r="CM57" s="4"/>
      <c r="CN57" s="4"/>
      <c r="CO57" s="4"/>
      <c r="CP57" s="4"/>
      <c r="CQ57" s="4"/>
      <c r="CR57" s="4"/>
      <c r="CS57" s="4"/>
      <c r="CT57" s="4"/>
      <c r="CU57" s="4"/>
      <c r="CV57" s="4"/>
      <c r="CW57" s="4"/>
      <c r="CX57" s="4"/>
      <c r="CY57" s="4"/>
      <c r="CZ57" s="4"/>
      <c r="DA57" s="5"/>
      <c r="DB57" s="4"/>
      <c r="DC57" s="4"/>
      <c r="DD57" s="4"/>
      <c r="DE57" s="4"/>
      <c r="DF57" s="4"/>
      <c r="DG57" s="4"/>
      <c r="DH57" s="4"/>
      <c r="DI57" s="4"/>
      <c r="DJ57" s="4"/>
      <c r="DK57" s="4"/>
      <c r="DL57" s="4"/>
      <c r="DM57" s="4"/>
      <c r="DN57" s="4"/>
      <c r="DO57" s="4"/>
      <c r="DP57" s="4"/>
      <c r="DQ57" s="4"/>
      <c r="DR57" s="4"/>
      <c r="DS57" s="4"/>
      <c r="DT57" s="4"/>
      <c r="DU57" s="4"/>
      <c r="DV57" s="4"/>
      <c r="DW57" s="4"/>
      <c r="DX57" s="4"/>
      <c r="DY57" s="4"/>
      <c r="DZ57" s="4"/>
      <c r="EA57" s="4"/>
      <c r="EB57" s="4"/>
      <c r="EC57" s="4"/>
      <c r="ED57" s="4"/>
      <c r="EE57" s="4"/>
      <c r="EF57" s="4"/>
      <c r="EG57" s="4"/>
      <c r="EH57" s="4"/>
      <c r="EI57" s="4"/>
      <c r="EJ57" s="4"/>
      <c r="EK57" s="4"/>
      <c r="EL57" s="4"/>
      <c r="EM57" s="4"/>
      <c r="EN57" s="4"/>
      <c r="EO57" s="4"/>
      <c r="EP57" s="4"/>
      <c r="EQ57" s="4"/>
      <c r="ER57" s="4"/>
      <c r="ES57" s="4"/>
      <c r="ET57" s="4"/>
      <c r="EU57" s="4"/>
      <c r="EV57" s="4"/>
      <c r="EW57" s="4"/>
      <c r="EX57" s="4"/>
      <c r="EY57" s="4"/>
      <c r="EZ57" s="4"/>
      <c r="FA57" s="4"/>
      <c r="FB57" s="4"/>
      <c r="FC57" s="4"/>
      <c r="FD57" s="4"/>
      <c r="FE57" s="4"/>
      <c r="FF57" s="4"/>
      <c r="FG57" s="4"/>
      <c r="FH57" s="4"/>
      <c r="FI57" s="4"/>
      <c r="FJ57" s="4"/>
      <c r="FK57" s="4"/>
      <c r="FL57" s="4"/>
      <c r="FM57" s="4"/>
      <c r="FN57" s="4"/>
      <c r="FO57" s="4"/>
      <c r="FP57" s="4"/>
      <c r="FQ57" s="4"/>
      <c r="FR57" s="4"/>
      <c r="FS57" s="4"/>
      <c r="FT57" s="4"/>
      <c r="FU57" s="4"/>
      <c r="FV57" s="4"/>
      <c r="FW57" s="4"/>
      <c r="FX57" s="4"/>
      <c r="FY57" s="4"/>
      <c r="FZ57" s="4"/>
      <c r="GA57" s="4"/>
      <c r="GB57" s="4"/>
      <c r="GC57" s="4"/>
      <c r="GD57" s="4"/>
      <c r="GE57" s="4"/>
      <c r="GF57" s="4"/>
      <c r="GG57" s="4"/>
      <c r="GH57" s="4"/>
      <c r="GI57" s="4"/>
      <c r="GJ57" s="4"/>
      <c r="GK57" s="4"/>
      <c r="GL57" s="4"/>
      <c r="GM57" s="4"/>
      <c r="GN57" s="4"/>
      <c r="GO57" s="4"/>
      <c r="GP57" s="4"/>
      <c r="GQ57" s="4"/>
      <c r="GR57" s="4"/>
      <c r="GS57" s="4"/>
      <c r="GT57" s="4"/>
      <c r="GU57" s="4"/>
      <c r="GV57" s="4"/>
      <c r="GW57" s="4"/>
      <c r="GX57" s="4"/>
      <c r="GY57" s="4"/>
      <c r="GZ57" s="4"/>
      <c r="HA57" s="4"/>
      <c r="HB57" s="4"/>
      <c r="HC57" s="4"/>
      <c r="HD57" s="4"/>
      <c r="HE57" s="4"/>
      <c r="HF57" s="4"/>
      <c r="HG57" s="4"/>
      <c r="HH57" s="4"/>
      <c r="HI57" s="4"/>
      <c r="HJ57" s="4"/>
      <c r="HK57" s="4"/>
      <c r="HL57" s="4"/>
      <c r="HM57" s="4"/>
      <c r="HN57" s="4"/>
      <c r="HO57" s="4"/>
      <c r="HP57" s="4"/>
      <c r="HQ57" s="4"/>
      <c r="HR57" s="4"/>
      <c r="HS57" s="4"/>
      <c r="HT57" s="4"/>
      <c r="HU57" s="4"/>
      <c r="HV57" s="4"/>
      <c r="HW57" s="4"/>
      <c r="HX57" s="4"/>
      <c r="HY57" s="4"/>
      <c r="HZ57" s="4"/>
    </row>
    <row r="58" spans="1:234" s="35" customFormat="1" ht="23.1" customHeight="1" x14ac:dyDescent="0.2">
      <c r="A58" s="223" t="s">
        <v>68</v>
      </c>
      <c r="B58" s="224"/>
      <c r="C58" s="135">
        <f t="shared" si="8"/>
        <v>0</v>
      </c>
      <c r="D58" s="65"/>
      <c r="E58" s="136"/>
      <c r="F58" s="137"/>
      <c r="G58" s="118" t="str">
        <f>CA58&amp;CB58</f>
        <v/>
      </c>
      <c r="H58" s="34"/>
      <c r="I58" s="34"/>
      <c r="J58" s="34"/>
      <c r="K58" s="34"/>
      <c r="L58" s="34"/>
      <c r="M58" s="34"/>
      <c r="N58" s="34"/>
      <c r="O58" s="34"/>
      <c r="P58" s="34"/>
      <c r="Q58" s="34"/>
      <c r="R58" s="34"/>
      <c r="S58" s="5"/>
      <c r="T58" s="5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3"/>
      <c r="BX58" s="3"/>
      <c r="BY58" s="4"/>
      <c r="BZ58" s="4"/>
      <c r="CA58" s="5" t="str">
        <f>IF(CG58=1,"* Programa de Atención domiciliaria apersonas con Dependencia Severa debe ser MENOR O IGUAL al Total.","")</f>
        <v/>
      </c>
      <c r="CB58" s="5" t="str">
        <f>IF(CH58=1,"* Recuerde digitar la Columna Programa de Atención Domiciliaria a Personas con Dependencia Severa (Digite Cero si no tiene). ","")</f>
        <v/>
      </c>
      <c r="CC58" s="5"/>
      <c r="CD58" s="5"/>
      <c r="CE58" s="5"/>
      <c r="CF58" s="5"/>
      <c r="CG58" s="5">
        <f>IF(F58&gt;C58,1,0)</f>
        <v>0</v>
      </c>
      <c r="CH58" s="5">
        <f>IF(AND(C58&lt;&gt;0,F58=""),1,0)</f>
        <v>0</v>
      </c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5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</row>
    <row r="59" spans="1:234" s="35" customFormat="1" x14ac:dyDescent="0.2">
      <c r="A59" s="226" t="s">
        <v>69</v>
      </c>
      <c r="B59" s="226"/>
      <c r="C59" s="138">
        <f>D59</f>
        <v>0</v>
      </c>
      <c r="D59" s="65"/>
      <c r="E59" s="139"/>
      <c r="F59" s="137"/>
      <c r="G59" s="118" t="str">
        <f>CA59&amp;CB59</f>
        <v/>
      </c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5"/>
      <c r="T59" s="5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3"/>
      <c r="BX59" s="3"/>
      <c r="BY59" s="4"/>
      <c r="BZ59" s="4"/>
      <c r="CA59" s="5" t="str">
        <f>IF(CG59=1,"* Programa de Atención domiciliaria apersonas con Dependencia Severa debe ser MENOR O IGUAL al Total.","")</f>
        <v/>
      </c>
      <c r="CB59" s="5" t="str">
        <f>IF(CH59=1,"* Recuerde digitar la Columna Programa de Atención Domiciliaria a Personas con Dependencia Severa (Digite Cero si no tiene). ","")</f>
        <v/>
      </c>
      <c r="CC59" s="5"/>
      <c r="CD59" s="5"/>
      <c r="CE59" s="5"/>
      <c r="CF59" s="5"/>
      <c r="CG59" s="5">
        <f>IF(F59&gt;C59,1,0)</f>
        <v>0</v>
      </c>
      <c r="CH59" s="5">
        <f>IF(AND(C59&lt;&gt;0,F59=""),1,0)</f>
        <v>0</v>
      </c>
      <c r="CI59" s="4"/>
      <c r="CJ59" s="4"/>
      <c r="CK59" s="4"/>
      <c r="CL59" s="4"/>
      <c r="CM59" s="4"/>
      <c r="CN59" s="4"/>
      <c r="CO59" s="4"/>
      <c r="CP59" s="4"/>
      <c r="CQ59" s="4"/>
      <c r="CR59" s="4"/>
      <c r="CS59" s="4"/>
      <c r="CT59" s="4"/>
      <c r="CU59" s="4"/>
      <c r="CV59" s="4"/>
      <c r="CW59" s="4"/>
      <c r="CX59" s="4"/>
      <c r="CY59" s="4"/>
      <c r="CZ59" s="4"/>
      <c r="DA59" s="5"/>
      <c r="DB59" s="4"/>
      <c r="DC59" s="4"/>
      <c r="DD59" s="4"/>
      <c r="DE59" s="4"/>
      <c r="DF59" s="4"/>
      <c r="DG59" s="4"/>
      <c r="DH59" s="4"/>
      <c r="DI59" s="4"/>
      <c r="DJ59" s="4"/>
      <c r="DK59" s="4"/>
      <c r="DL59" s="4"/>
      <c r="DM59" s="4"/>
      <c r="DN59" s="4"/>
      <c r="DO59" s="4"/>
      <c r="DP59" s="4"/>
      <c r="DQ59" s="4"/>
      <c r="DR59" s="4"/>
      <c r="DS59" s="4"/>
      <c r="DT59" s="4"/>
      <c r="DU59" s="4"/>
      <c r="DV59" s="4"/>
      <c r="DW59" s="4"/>
      <c r="DX59" s="4"/>
      <c r="DY59" s="4"/>
      <c r="DZ59" s="4"/>
      <c r="EA59" s="4"/>
      <c r="EB59" s="4"/>
      <c r="EC59" s="4"/>
      <c r="ED59" s="4"/>
      <c r="EE59" s="4"/>
      <c r="EF59" s="4"/>
      <c r="EG59" s="4"/>
      <c r="EH59" s="4"/>
      <c r="EI59" s="4"/>
      <c r="EJ59" s="4"/>
      <c r="EK59" s="4"/>
      <c r="EL59" s="4"/>
      <c r="EM59" s="4"/>
      <c r="EN59" s="4"/>
      <c r="EO59" s="4"/>
      <c r="EP59" s="4"/>
      <c r="EQ59" s="4"/>
      <c r="ER59" s="4"/>
      <c r="ES59" s="4"/>
      <c r="ET59" s="4"/>
      <c r="EU59" s="4"/>
      <c r="EV59" s="4"/>
      <c r="EW59" s="4"/>
      <c r="EX59" s="4"/>
      <c r="EY59" s="4"/>
      <c r="EZ59" s="4"/>
      <c r="FA59" s="4"/>
      <c r="FB59" s="4"/>
      <c r="FC59" s="4"/>
      <c r="FD59" s="4"/>
      <c r="FE59" s="4"/>
      <c r="FF59" s="4"/>
      <c r="FG59" s="4"/>
      <c r="FH59" s="4"/>
      <c r="FI59" s="4"/>
      <c r="FJ59" s="4"/>
      <c r="FK59" s="4"/>
      <c r="FL59" s="4"/>
      <c r="FM59" s="4"/>
      <c r="FN59" s="4"/>
      <c r="FO59" s="4"/>
      <c r="FP59" s="4"/>
      <c r="FQ59" s="4"/>
      <c r="FR59" s="4"/>
      <c r="FS59" s="4"/>
      <c r="FT59" s="4"/>
      <c r="FU59" s="4"/>
      <c r="FV59" s="4"/>
      <c r="FW59" s="4"/>
      <c r="FX59" s="4"/>
      <c r="FY59" s="4"/>
      <c r="FZ59" s="4"/>
      <c r="GA59" s="4"/>
      <c r="GB59" s="4"/>
      <c r="GC59" s="4"/>
      <c r="GD59" s="4"/>
      <c r="GE59" s="4"/>
      <c r="GF59" s="4"/>
      <c r="GG59" s="4"/>
      <c r="GH59" s="4"/>
      <c r="GI59" s="4"/>
      <c r="GJ59" s="4"/>
      <c r="GK59" s="4"/>
      <c r="GL59" s="4"/>
      <c r="GM59" s="4"/>
      <c r="GN59" s="4"/>
      <c r="GO59" s="4"/>
      <c r="GP59" s="4"/>
      <c r="GQ59" s="4"/>
      <c r="GR59" s="4"/>
      <c r="GS59" s="4"/>
      <c r="GT59" s="4"/>
      <c r="GU59" s="4"/>
      <c r="GV59" s="4"/>
      <c r="GW59" s="4"/>
      <c r="GX59" s="4"/>
      <c r="GY59" s="4"/>
      <c r="GZ59" s="4"/>
      <c r="HA59" s="4"/>
      <c r="HB59" s="4"/>
      <c r="HC59" s="4"/>
      <c r="HD59" s="4"/>
      <c r="HE59" s="4"/>
      <c r="HF59" s="4"/>
      <c r="HG59" s="4"/>
      <c r="HH59" s="4"/>
      <c r="HI59" s="4"/>
      <c r="HJ59" s="4"/>
      <c r="HK59" s="4"/>
      <c r="HL59" s="4"/>
      <c r="HM59" s="4"/>
      <c r="HN59" s="4"/>
      <c r="HO59" s="4"/>
      <c r="HP59" s="4"/>
      <c r="HQ59" s="4"/>
      <c r="HR59" s="4"/>
      <c r="HS59" s="4"/>
      <c r="HT59" s="4"/>
      <c r="HU59" s="4"/>
      <c r="HV59" s="4"/>
      <c r="HW59" s="4"/>
      <c r="HX59" s="4"/>
      <c r="HY59" s="4"/>
      <c r="HZ59" s="4"/>
    </row>
    <row r="60" spans="1:234" s="35" customFormat="1" x14ac:dyDescent="0.2">
      <c r="A60" s="210" t="s">
        <v>70</v>
      </c>
      <c r="B60" s="210"/>
      <c r="C60" s="138">
        <f>D60</f>
        <v>0</v>
      </c>
      <c r="D60" s="65"/>
      <c r="E60" s="139"/>
      <c r="F60" s="140"/>
      <c r="G60" s="118"/>
      <c r="H60" s="120"/>
      <c r="I60" s="118"/>
      <c r="J60" s="118"/>
      <c r="K60" s="118"/>
      <c r="L60" s="5"/>
      <c r="M60" s="5"/>
      <c r="N60" s="5"/>
      <c r="O60" s="5"/>
      <c r="P60" s="5"/>
      <c r="Q60" s="5"/>
      <c r="R60" s="5"/>
      <c r="S60" s="5"/>
      <c r="T60" s="5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3"/>
      <c r="BX60" s="3"/>
      <c r="BY60" s="4"/>
      <c r="BZ60" s="4"/>
      <c r="CA60" s="5"/>
      <c r="CB60" s="5"/>
      <c r="CC60" s="5"/>
      <c r="CD60" s="5"/>
      <c r="CE60" s="5"/>
      <c r="CF60" s="5"/>
      <c r="CG60" s="5"/>
      <c r="CH60" s="5"/>
      <c r="CI60" s="4"/>
      <c r="CJ60" s="4"/>
      <c r="CK60" s="4"/>
      <c r="CL60" s="4"/>
      <c r="CM60" s="4"/>
      <c r="CN60" s="4"/>
      <c r="CO60" s="4"/>
      <c r="CP60" s="4"/>
      <c r="CQ60" s="4"/>
      <c r="CR60" s="4"/>
      <c r="CS60" s="4"/>
      <c r="CT60" s="4"/>
      <c r="CU60" s="4"/>
      <c r="CV60" s="4"/>
      <c r="CW60" s="4"/>
      <c r="CX60" s="4"/>
      <c r="CY60" s="4"/>
      <c r="CZ60" s="4"/>
      <c r="DA60" s="5"/>
      <c r="DB60" s="4"/>
      <c r="DC60" s="4"/>
      <c r="DD60" s="4"/>
      <c r="DE60" s="4"/>
      <c r="DF60" s="4"/>
      <c r="DG60" s="4"/>
      <c r="DH60" s="4"/>
      <c r="DI60" s="4"/>
      <c r="DJ60" s="4"/>
      <c r="DK60" s="4"/>
      <c r="DL60" s="4"/>
      <c r="DM60" s="4"/>
      <c r="DN60" s="4"/>
      <c r="DO60" s="4"/>
      <c r="DP60" s="4"/>
      <c r="DQ60" s="4"/>
      <c r="DR60" s="4"/>
      <c r="DS60" s="4"/>
      <c r="DT60" s="4"/>
      <c r="DU60" s="4"/>
      <c r="DV60" s="4"/>
      <c r="DW60" s="4"/>
      <c r="DX60" s="4"/>
      <c r="DY60" s="4"/>
      <c r="DZ60" s="4"/>
      <c r="EA60" s="4"/>
      <c r="EB60" s="4"/>
      <c r="EC60" s="4"/>
      <c r="ED60" s="4"/>
      <c r="EE60" s="4"/>
      <c r="EF60" s="4"/>
      <c r="EG60" s="4"/>
      <c r="EH60" s="4"/>
      <c r="EI60" s="4"/>
      <c r="EJ60" s="4"/>
      <c r="EK60" s="4"/>
      <c r="EL60" s="4"/>
      <c r="EM60" s="4"/>
      <c r="EN60" s="4"/>
      <c r="EO60" s="4"/>
      <c r="EP60" s="4"/>
      <c r="EQ60" s="4"/>
      <c r="ER60" s="4"/>
      <c r="ES60" s="4"/>
      <c r="ET60" s="4"/>
      <c r="EU60" s="4"/>
      <c r="EV60" s="4"/>
      <c r="EW60" s="4"/>
      <c r="EX60" s="4"/>
      <c r="EY60" s="4"/>
      <c r="EZ60" s="4"/>
      <c r="FA60" s="4"/>
      <c r="FB60" s="4"/>
      <c r="FC60" s="4"/>
      <c r="FD60" s="4"/>
      <c r="FE60" s="4"/>
      <c r="FF60" s="4"/>
      <c r="FG60" s="4"/>
      <c r="FH60" s="4"/>
      <c r="FI60" s="4"/>
      <c r="FJ60" s="4"/>
      <c r="FK60" s="4"/>
      <c r="FL60" s="4"/>
      <c r="FM60" s="4"/>
      <c r="FN60" s="4"/>
      <c r="FO60" s="4"/>
      <c r="FP60" s="4"/>
      <c r="FQ60" s="4"/>
      <c r="FR60" s="4"/>
      <c r="FS60" s="4"/>
      <c r="FT60" s="4"/>
      <c r="FU60" s="4"/>
      <c r="FV60" s="4"/>
      <c r="FW60" s="4"/>
      <c r="FX60" s="4"/>
      <c r="FY60" s="4"/>
      <c r="FZ60" s="4"/>
      <c r="GA60" s="4"/>
      <c r="GB60" s="4"/>
      <c r="GC60" s="4"/>
      <c r="GD60" s="4"/>
      <c r="GE60" s="4"/>
      <c r="GF60" s="4"/>
      <c r="GG60" s="4"/>
      <c r="GH60" s="4"/>
      <c r="GI60" s="4"/>
      <c r="GJ60" s="4"/>
      <c r="GK60" s="4"/>
      <c r="GL60" s="4"/>
      <c r="GM60" s="4"/>
      <c r="GN60" s="4"/>
      <c r="GO60" s="4"/>
      <c r="GP60" s="4"/>
      <c r="GQ60" s="4"/>
      <c r="GR60" s="4"/>
      <c r="GS60" s="4"/>
      <c r="GT60" s="4"/>
      <c r="GU60" s="4"/>
      <c r="GV60" s="4"/>
      <c r="GW60" s="4"/>
      <c r="GX60" s="4"/>
      <c r="GY60" s="4"/>
      <c r="GZ60" s="4"/>
      <c r="HA60" s="4"/>
      <c r="HB60" s="4"/>
      <c r="HC60" s="4"/>
      <c r="HD60" s="4"/>
      <c r="HE60" s="4"/>
      <c r="HF60" s="4"/>
      <c r="HG60" s="4"/>
      <c r="HH60" s="4"/>
      <c r="HI60" s="4"/>
      <c r="HJ60" s="4"/>
      <c r="HK60" s="4"/>
      <c r="HL60" s="4"/>
      <c r="HM60" s="4"/>
      <c r="HN60" s="4"/>
      <c r="HO60" s="4"/>
      <c r="HP60" s="4"/>
      <c r="HQ60" s="4"/>
      <c r="HR60" s="4"/>
      <c r="HS60" s="4"/>
      <c r="HT60" s="4"/>
      <c r="HU60" s="4"/>
      <c r="HV60" s="4"/>
      <c r="HW60" s="4"/>
      <c r="HX60" s="4"/>
      <c r="HY60" s="4"/>
      <c r="HZ60" s="4"/>
    </row>
    <row r="61" spans="1:234" s="35" customFormat="1" ht="23.25" customHeight="1" x14ac:dyDescent="0.2">
      <c r="A61" s="192" t="s">
        <v>71</v>
      </c>
      <c r="B61" s="192"/>
      <c r="C61" s="141">
        <f>+F61</f>
        <v>0</v>
      </c>
      <c r="D61" s="142"/>
      <c r="E61" s="143"/>
      <c r="F61" s="144"/>
      <c r="G61" s="118" t="str">
        <f>CA61&amp;CB61</f>
        <v/>
      </c>
      <c r="H61" s="120"/>
      <c r="I61" s="118"/>
      <c r="J61" s="118"/>
      <c r="K61" s="118"/>
      <c r="L61" s="5"/>
      <c r="M61" s="5"/>
      <c r="N61" s="5"/>
      <c r="O61" s="5"/>
      <c r="P61" s="5"/>
      <c r="Q61" s="5"/>
      <c r="R61" s="5"/>
      <c r="S61" s="5"/>
      <c r="T61" s="5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3"/>
      <c r="BX61" s="3"/>
      <c r="BY61" s="4"/>
      <c r="BZ61" s="4"/>
      <c r="CA61" s="5" t="str">
        <f>IF(CG61=1,"* Programa de Atención domiciliaria apersonas con Dependencia Severa debe ser MENOR O IGUAL al Total.","")</f>
        <v/>
      </c>
      <c r="CB61" s="5" t="str">
        <f>IF(CH61=1,"* Recuerde digitar la Columna Programa de Atención Domiciliaria a Personas con Dependencia Severa (Digite Cero si no tiene). ","")</f>
        <v/>
      </c>
      <c r="CC61" s="5"/>
      <c r="CD61" s="5"/>
      <c r="CE61" s="5"/>
      <c r="CF61" s="5"/>
      <c r="CG61" s="5">
        <f>IF(F61&gt;C61,1,0)</f>
        <v>0</v>
      </c>
      <c r="CH61" s="5">
        <f>IF(AND(C61&lt;&gt;0,F61=""),1,0)</f>
        <v>0</v>
      </c>
      <c r="CI61" s="4"/>
      <c r="CJ61" s="4"/>
      <c r="CK61" s="4"/>
      <c r="CL61" s="4"/>
      <c r="CM61" s="4"/>
      <c r="CN61" s="4"/>
      <c r="CO61" s="4"/>
      <c r="CP61" s="4"/>
      <c r="CQ61" s="4"/>
      <c r="CR61" s="4"/>
      <c r="CS61" s="4"/>
      <c r="CT61" s="4"/>
      <c r="CU61" s="4"/>
      <c r="CV61" s="4"/>
      <c r="CW61" s="4"/>
      <c r="CX61" s="4"/>
      <c r="CY61" s="4"/>
      <c r="CZ61" s="4"/>
      <c r="DA61" s="5"/>
      <c r="DB61" s="4"/>
      <c r="DC61" s="4"/>
      <c r="DD61" s="4"/>
      <c r="DE61" s="4"/>
      <c r="DF61" s="4"/>
      <c r="DG61" s="4"/>
      <c r="DH61" s="4"/>
      <c r="DI61" s="4"/>
      <c r="DJ61" s="4"/>
      <c r="DK61" s="4"/>
      <c r="DL61" s="4"/>
      <c r="DM61" s="4"/>
      <c r="DN61" s="4"/>
      <c r="DO61" s="4"/>
      <c r="DP61" s="4"/>
      <c r="DQ61" s="4"/>
      <c r="DR61" s="4"/>
      <c r="DS61" s="4"/>
      <c r="DT61" s="4"/>
      <c r="DU61" s="4"/>
      <c r="DV61" s="4"/>
      <c r="DW61" s="4"/>
      <c r="DX61" s="4"/>
      <c r="DY61" s="4"/>
      <c r="DZ61" s="4"/>
      <c r="EA61" s="4"/>
      <c r="EB61" s="4"/>
      <c r="EC61" s="4"/>
      <c r="ED61" s="4"/>
      <c r="EE61" s="4"/>
      <c r="EF61" s="4"/>
      <c r="EG61" s="4"/>
      <c r="EH61" s="4"/>
      <c r="EI61" s="4"/>
      <c r="EJ61" s="4"/>
      <c r="EK61" s="4"/>
      <c r="EL61" s="4"/>
      <c r="EM61" s="4"/>
      <c r="EN61" s="4"/>
      <c r="EO61" s="4"/>
      <c r="EP61" s="4"/>
      <c r="EQ61" s="4"/>
      <c r="ER61" s="4"/>
      <c r="ES61" s="4"/>
      <c r="ET61" s="4"/>
      <c r="EU61" s="4"/>
      <c r="EV61" s="4"/>
      <c r="EW61" s="4"/>
      <c r="EX61" s="4"/>
      <c r="EY61" s="4"/>
      <c r="EZ61" s="4"/>
      <c r="FA61" s="4"/>
      <c r="FB61" s="4"/>
      <c r="FC61" s="4"/>
      <c r="FD61" s="4"/>
      <c r="FE61" s="4"/>
      <c r="FF61" s="4"/>
      <c r="FG61" s="4"/>
      <c r="FH61" s="4"/>
      <c r="FI61" s="4"/>
      <c r="FJ61" s="4"/>
      <c r="FK61" s="4"/>
      <c r="FL61" s="4"/>
      <c r="FM61" s="4"/>
      <c r="FN61" s="4"/>
      <c r="FO61" s="4"/>
      <c r="FP61" s="4"/>
      <c r="FQ61" s="4"/>
      <c r="FR61" s="4"/>
      <c r="FS61" s="4"/>
      <c r="FT61" s="4"/>
      <c r="FU61" s="4"/>
      <c r="FV61" s="4"/>
      <c r="FW61" s="4"/>
      <c r="FX61" s="4"/>
      <c r="FY61" s="4"/>
      <c r="FZ61" s="4"/>
      <c r="GA61" s="4"/>
      <c r="GB61" s="4"/>
      <c r="GC61" s="4"/>
      <c r="GD61" s="4"/>
      <c r="GE61" s="4"/>
      <c r="GF61" s="4"/>
      <c r="GG61" s="4"/>
      <c r="GH61" s="4"/>
      <c r="GI61" s="4"/>
      <c r="GJ61" s="4"/>
      <c r="GK61" s="4"/>
      <c r="GL61" s="4"/>
      <c r="GM61" s="4"/>
      <c r="GN61" s="4"/>
      <c r="GO61" s="4"/>
      <c r="GP61" s="4"/>
      <c r="GQ61" s="4"/>
      <c r="GR61" s="4"/>
      <c r="GS61" s="4"/>
      <c r="GT61" s="4"/>
      <c r="GU61" s="4"/>
      <c r="GV61" s="4"/>
      <c r="GW61" s="4"/>
      <c r="GX61" s="4"/>
      <c r="GY61" s="4"/>
      <c r="GZ61" s="4"/>
      <c r="HA61" s="4"/>
      <c r="HB61" s="4"/>
      <c r="HC61" s="4"/>
      <c r="HD61" s="4"/>
      <c r="HE61" s="4"/>
      <c r="HF61" s="4"/>
      <c r="HG61" s="4"/>
      <c r="HH61" s="4"/>
      <c r="HI61" s="4"/>
      <c r="HJ61" s="4"/>
      <c r="HK61" s="4"/>
      <c r="HL61" s="4"/>
      <c r="HM61" s="4"/>
      <c r="HN61" s="4"/>
      <c r="HO61" s="4"/>
      <c r="HP61" s="4"/>
      <c r="HQ61" s="4"/>
      <c r="HR61" s="4"/>
      <c r="HS61" s="4"/>
      <c r="HT61" s="4"/>
      <c r="HU61" s="4"/>
      <c r="HV61" s="4"/>
      <c r="HW61" s="4"/>
      <c r="HX61" s="4"/>
      <c r="HY61" s="4"/>
      <c r="HZ61" s="4"/>
    </row>
    <row r="62" spans="1:234" s="35" customFormat="1" ht="32.1" customHeight="1" x14ac:dyDescent="0.2">
      <c r="A62" s="110" t="s">
        <v>72</v>
      </c>
      <c r="B62" s="111"/>
      <c r="C62" s="111"/>
      <c r="D62" s="111"/>
      <c r="E62" s="111"/>
      <c r="F62" s="111"/>
      <c r="G62" s="145"/>
      <c r="H62" s="146"/>
      <c r="I62" s="120"/>
      <c r="J62" s="118"/>
      <c r="K62" s="118"/>
      <c r="L62" s="5"/>
      <c r="M62" s="5"/>
      <c r="N62" s="5"/>
      <c r="O62" s="5"/>
      <c r="P62" s="5"/>
      <c r="Q62" s="5"/>
      <c r="R62" s="5"/>
      <c r="S62" s="5"/>
      <c r="T62" s="5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3"/>
      <c r="BX62" s="3"/>
      <c r="BY62" s="4"/>
      <c r="BZ62" s="4"/>
      <c r="CA62" s="4"/>
      <c r="CB62" s="4"/>
      <c r="CC62" s="4"/>
      <c r="CD62" s="4"/>
      <c r="CE62" s="4"/>
      <c r="CF62" s="4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5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"/>
      <c r="HA62" s="4"/>
      <c r="HB62" s="4"/>
      <c r="HC62" s="4"/>
      <c r="HD62" s="4"/>
      <c r="HE62" s="4"/>
      <c r="HF62" s="4"/>
      <c r="HG62" s="4"/>
      <c r="HH62" s="4"/>
      <c r="HI62" s="4"/>
      <c r="HJ62" s="4"/>
      <c r="HK62" s="4"/>
      <c r="HL62" s="4"/>
      <c r="HM62" s="4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</row>
    <row r="63" spans="1:234" s="35" customFormat="1" x14ac:dyDescent="0.2">
      <c r="A63" s="193" t="s">
        <v>73</v>
      </c>
      <c r="B63" s="194"/>
      <c r="C63" s="199" t="s">
        <v>74</v>
      </c>
      <c r="D63" s="199"/>
      <c r="E63" s="199"/>
      <c r="F63" s="199"/>
      <c r="G63" s="200"/>
      <c r="H63" s="201" t="s">
        <v>75</v>
      </c>
      <c r="I63" s="202"/>
      <c r="J63" s="10"/>
      <c r="K63" s="10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3"/>
      <c r="BX63" s="3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4"/>
      <c r="CW63" s="4"/>
      <c r="CX63" s="4"/>
      <c r="CY63" s="4"/>
      <c r="CZ63" s="4"/>
      <c r="DA63" s="5"/>
      <c r="DB63" s="4"/>
      <c r="DC63" s="4"/>
      <c r="DD63" s="4"/>
      <c r="DE63" s="4"/>
      <c r="DF63" s="4"/>
      <c r="DG63" s="4"/>
      <c r="DH63" s="4"/>
      <c r="DI63" s="4"/>
      <c r="DJ63" s="4"/>
      <c r="DK63" s="4"/>
      <c r="DL63" s="4"/>
      <c r="DM63" s="4"/>
      <c r="DN63" s="4"/>
      <c r="DO63" s="4"/>
      <c r="DP63" s="4"/>
      <c r="DQ63" s="4"/>
      <c r="DR63" s="4"/>
      <c r="DS63" s="4"/>
      <c r="DT63" s="4"/>
      <c r="DU63" s="4"/>
      <c r="DV63" s="4"/>
      <c r="DW63" s="4"/>
      <c r="DX63" s="4"/>
      <c r="DY63" s="4"/>
      <c r="DZ63" s="4"/>
      <c r="EA63" s="4"/>
      <c r="EB63" s="4"/>
      <c r="EC63" s="4"/>
      <c r="ED63" s="4"/>
      <c r="EE63" s="4"/>
      <c r="EF63" s="4"/>
      <c r="EG63" s="4"/>
      <c r="EH63" s="4"/>
      <c r="EI63" s="4"/>
      <c r="EJ63" s="4"/>
      <c r="EK63" s="4"/>
      <c r="EL63" s="4"/>
      <c r="EM63" s="4"/>
      <c r="EN63" s="4"/>
      <c r="EO63" s="4"/>
      <c r="EP63" s="4"/>
      <c r="EQ63" s="4"/>
      <c r="ER63" s="4"/>
      <c r="ES63" s="4"/>
      <c r="ET63" s="4"/>
      <c r="EU63" s="4"/>
      <c r="EV63" s="4"/>
      <c r="EW63" s="4"/>
      <c r="EX63" s="4"/>
      <c r="EY63" s="4"/>
      <c r="EZ63" s="4"/>
      <c r="FA63" s="4"/>
      <c r="FB63" s="4"/>
      <c r="FC63" s="4"/>
      <c r="FD63" s="4"/>
      <c r="FE63" s="4"/>
      <c r="FF63" s="4"/>
      <c r="FG63" s="4"/>
      <c r="FH63" s="4"/>
      <c r="FI63" s="4"/>
      <c r="FJ63" s="4"/>
      <c r="FK63" s="4"/>
      <c r="FL63" s="4"/>
      <c r="FM63" s="4"/>
      <c r="FN63" s="4"/>
      <c r="FO63" s="4"/>
      <c r="FP63" s="4"/>
      <c r="FQ63" s="4"/>
      <c r="FR63" s="4"/>
      <c r="FS63" s="4"/>
      <c r="FT63" s="4"/>
      <c r="FU63" s="4"/>
      <c r="FV63" s="4"/>
      <c r="FW63" s="4"/>
      <c r="FX63" s="4"/>
      <c r="FY63" s="4"/>
      <c r="FZ63" s="4"/>
      <c r="GA63" s="4"/>
      <c r="GB63" s="4"/>
      <c r="GC63" s="4"/>
      <c r="GD63" s="4"/>
      <c r="GE63" s="4"/>
      <c r="GF63" s="4"/>
      <c r="GG63" s="4"/>
      <c r="GH63" s="4"/>
      <c r="GI63" s="4"/>
      <c r="GJ63" s="4"/>
      <c r="GK63" s="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</row>
    <row r="64" spans="1:234" s="35" customFormat="1" x14ac:dyDescent="0.2">
      <c r="A64" s="195"/>
      <c r="B64" s="196"/>
      <c r="C64" s="193" t="s">
        <v>4</v>
      </c>
      <c r="D64" s="187" t="s">
        <v>76</v>
      </c>
      <c r="E64" s="188"/>
      <c r="F64" s="189"/>
      <c r="G64" s="204" t="s">
        <v>77</v>
      </c>
      <c r="H64" s="203"/>
      <c r="I64" s="202"/>
      <c r="J64" s="10"/>
      <c r="K64" s="10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3"/>
      <c r="BX64" s="3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4"/>
      <c r="CW64" s="4"/>
      <c r="CX64" s="4"/>
      <c r="CY64" s="4"/>
      <c r="CZ64" s="4"/>
      <c r="DA64" s="5"/>
      <c r="DB64" s="4"/>
      <c r="DC64" s="4"/>
      <c r="DD64" s="4"/>
      <c r="DE64" s="4"/>
      <c r="DF64" s="4"/>
      <c r="DG64" s="4"/>
      <c r="DH64" s="4"/>
      <c r="DI64" s="4"/>
      <c r="DJ64" s="4"/>
      <c r="DK64" s="4"/>
      <c r="DL64" s="4"/>
      <c r="DM64" s="4"/>
      <c r="DN64" s="4"/>
      <c r="DO64" s="4"/>
      <c r="DP64" s="4"/>
      <c r="DQ64" s="4"/>
      <c r="DR64" s="4"/>
      <c r="DS64" s="4"/>
      <c r="DT64" s="4"/>
      <c r="DU64" s="4"/>
      <c r="DV64" s="4"/>
      <c r="DW64" s="4"/>
      <c r="DX64" s="4"/>
      <c r="DY64" s="4"/>
      <c r="DZ64" s="4"/>
      <c r="EA64" s="4"/>
      <c r="EB64" s="4"/>
      <c r="EC64" s="4"/>
      <c r="ED64" s="4"/>
      <c r="EE64" s="4"/>
      <c r="EF64" s="4"/>
      <c r="EG64" s="4"/>
      <c r="EH64" s="4"/>
      <c r="EI64" s="4"/>
      <c r="EJ64" s="4"/>
      <c r="EK64" s="4"/>
      <c r="EL64" s="4"/>
      <c r="EM64" s="4"/>
      <c r="EN64" s="4"/>
      <c r="EO64" s="4"/>
      <c r="EP64" s="4"/>
      <c r="EQ64" s="4"/>
      <c r="ER64" s="4"/>
      <c r="ES64" s="4"/>
      <c r="ET64" s="4"/>
      <c r="EU64" s="4"/>
      <c r="EV64" s="4"/>
      <c r="EW64" s="4"/>
      <c r="EX64" s="4"/>
      <c r="EY64" s="4"/>
      <c r="EZ64" s="4"/>
      <c r="FA64" s="4"/>
      <c r="FB64" s="4"/>
      <c r="FC64" s="4"/>
      <c r="FD64" s="4"/>
      <c r="FE64" s="4"/>
      <c r="FF64" s="4"/>
      <c r="FG64" s="4"/>
      <c r="FH64" s="4"/>
      <c r="FI64" s="4"/>
      <c r="FJ64" s="4"/>
      <c r="FK64" s="4"/>
      <c r="FL64" s="4"/>
      <c r="FM64" s="4"/>
      <c r="FN64" s="4"/>
      <c r="FO64" s="4"/>
      <c r="FP64" s="4"/>
      <c r="FQ64" s="4"/>
      <c r="FR64" s="4"/>
      <c r="FS64" s="4"/>
      <c r="FT64" s="4"/>
      <c r="FU64" s="4"/>
      <c r="FV64" s="4"/>
      <c r="FW64" s="4"/>
      <c r="FX64" s="4"/>
      <c r="FY64" s="4"/>
      <c r="FZ64" s="4"/>
      <c r="GA64" s="4"/>
      <c r="GB64" s="4"/>
      <c r="GC64" s="4"/>
      <c r="GD64" s="4"/>
      <c r="GE64" s="4"/>
      <c r="GF64" s="4"/>
      <c r="GG64" s="4"/>
      <c r="GH64" s="4"/>
      <c r="GI64" s="4"/>
      <c r="GJ64" s="4"/>
      <c r="GK64" s="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</row>
    <row r="65" spans="1:234" s="35" customFormat="1" ht="26.45" customHeight="1" x14ac:dyDescent="0.2">
      <c r="A65" s="197"/>
      <c r="B65" s="198"/>
      <c r="C65" s="197"/>
      <c r="D65" s="113" t="s">
        <v>78</v>
      </c>
      <c r="E65" s="16" t="s">
        <v>79</v>
      </c>
      <c r="F65" s="147" t="s">
        <v>80</v>
      </c>
      <c r="G65" s="205"/>
      <c r="H65" s="148" t="s">
        <v>81</v>
      </c>
      <c r="I65" s="181" t="s">
        <v>82</v>
      </c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3"/>
      <c r="BX65" s="3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4"/>
      <c r="CW65" s="4"/>
      <c r="CX65" s="4"/>
      <c r="CY65" s="4"/>
      <c r="CZ65" s="4"/>
      <c r="DA65" s="5"/>
      <c r="DB65" s="4"/>
      <c r="DC65" s="4"/>
      <c r="DD65" s="4"/>
      <c r="DE65" s="4"/>
      <c r="DF65" s="4"/>
      <c r="DG65" s="4"/>
      <c r="DH65" s="4"/>
      <c r="DI65" s="4"/>
      <c r="DJ65" s="4"/>
      <c r="DK65" s="4"/>
      <c r="DL65" s="4"/>
      <c r="DM65" s="4"/>
      <c r="DN65" s="4"/>
      <c r="DO65" s="4"/>
      <c r="DP65" s="4"/>
      <c r="DQ65" s="4"/>
      <c r="DR65" s="4"/>
      <c r="DS65" s="4"/>
      <c r="DT65" s="4"/>
      <c r="DU65" s="4"/>
      <c r="DV65" s="4"/>
      <c r="DW65" s="4"/>
      <c r="DX65" s="4"/>
      <c r="DY65" s="4"/>
      <c r="DZ65" s="4"/>
      <c r="EA65" s="4"/>
      <c r="EB65" s="4"/>
      <c r="EC65" s="4"/>
      <c r="ED65" s="4"/>
      <c r="EE65" s="4"/>
      <c r="EF65" s="4"/>
      <c r="EG65" s="4"/>
      <c r="EH65" s="4"/>
      <c r="EI65" s="4"/>
      <c r="EJ65" s="4"/>
      <c r="EK65" s="4"/>
      <c r="EL65" s="4"/>
      <c r="EM65" s="4"/>
      <c r="EN65" s="4"/>
      <c r="EO65" s="4"/>
      <c r="EP65" s="4"/>
      <c r="EQ65" s="4"/>
      <c r="ER65" s="4"/>
      <c r="ES65" s="4"/>
      <c r="ET65" s="4"/>
      <c r="EU65" s="4"/>
      <c r="EV65" s="4"/>
      <c r="EW65" s="4"/>
      <c r="EX65" s="4"/>
      <c r="EY65" s="4"/>
      <c r="EZ65" s="4"/>
      <c r="FA65" s="4"/>
      <c r="FB65" s="4"/>
      <c r="FC65" s="4"/>
      <c r="FD65" s="4"/>
      <c r="FE65" s="4"/>
      <c r="FF65" s="4"/>
      <c r="FG65" s="4"/>
      <c r="FH65" s="4"/>
      <c r="FI65" s="4"/>
      <c r="FJ65" s="4"/>
      <c r="FK65" s="4"/>
      <c r="FL65" s="4"/>
      <c r="FM65" s="4"/>
      <c r="FN65" s="4"/>
      <c r="FO65" s="4"/>
      <c r="FP65" s="4"/>
      <c r="FQ65" s="4"/>
      <c r="FR65" s="4"/>
      <c r="FS65" s="4"/>
      <c r="FT65" s="4"/>
      <c r="FU65" s="4"/>
      <c r="FV65" s="4"/>
      <c r="FW65" s="4"/>
      <c r="FX65" s="4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</row>
    <row r="66" spans="1:234" s="35" customFormat="1" x14ac:dyDescent="0.2">
      <c r="A66" s="206" t="s">
        <v>83</v>
      </c>
      <c r="B66" s="207"/>
      <c r="C66" s="149">
        <f>SUM(D66:F66)</f>
        <v>0</v>
      </c>
      <c r="D66" s="76"/>
      <c r="E66" s="77"/>
      <c r="F66" s="150"/>
      <c r="G66" s="151"/>
      <c r="H66" s="126">
        <v>0</v>
      </c>
      <c r="I66" s="15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3"/>
      <c r="BX66" s="3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4"/>
      <c r="CW66" s="4"/>
      <c r="CX66" s="4"/>
      <c r="CY66" s="4"/>
      <c r="CZ66" s="4"/>
      <c r="DA66" s="5"/>
      <c r="DB66" s="4"/>
      <c r="DC66" s="4"/>
      <c r="DD66" s="4"/>
      <c r="DE66" s="4"/>
      <c r="DF66" s="4"/>
      <c r="DG66" s="4"/>
      <c r="DH66" s="4"/>
      <c r="DI66" s="4"/>
      <c r="DJ66" s="4"/>
      <c r="DK66" s="4"/>
      <c r="DL66" s="4"/>
      <c r="DM66" s="4"/>
      <c r="DN66" s="4"/>
      <c r="DO66" s="4"/>
      <c r="DP66" s="4"/>
      <c r="DQ66" s="4"/>
      <c r="DR66" s="4"/>
      <c r="DS66" s="4"/>
      <c r="DT66" s="4"/>
      <c r="DU66" s="4"/>
      <c r="DV66" s="4"/>
      <c r="DW66" s="4"/>
      <c r="DX66" s="4"/>
      <c r="DY66" s="4"/>
      <c r="DZ66" s="4"/>
      <c r="EA66" s="4"/>
      <c r="EB66" s="4"/>
      <c r="EC66" s="4"/>
      <c r="ED66" s="4"/>
      <c r="EE66" s="4"/>
      <c r="EF66" s="4"/>
      <c r="EG66" s="4"/>
      <c r="EH66" s="4"/>
      <c r="EI66" s="4"/>
      <c r="EJ66" s="4"/>
      <c r="EK66" s="4"/>
      <c r="EL66" s="4"/>
      <c r="EM66" s="4"/>
      <c r="EN66" s="4"/>
      <c r="EO66" s="4"/>
      <c r="EP66" s="4"/>
      <c r="EQ66" s="4"/>
      <c r="ER66" s="4"/>
      <c r="ES66" s="4"/>
      <c r="ET66" s="4"/>
      <c r="EU66" s="4"/>
      <c r="EV66" s="4"/>
      <c r="EW66" s="4"/>
      <c r="EX66" s="4"/>
      <c r="EY66" s="4"/>
      <c r="EZ66" s="4"/>
      <c r="FA66" s="4"/>
      <c r="FB66" s="4"/>
      <c r="FC66" s="4"/>
      <c r="FD66" s="4"/>
      <c r="FE66" s="4"/>
      <c r="FF66" s="4"/>
      <c r="FG66" s="4"/>
      <c r="FH66" s="4"/>
      <c r="FI66" s="4"/>
      <c r="FJ66" s="4"/>
      <c r="FK66" s="4"/>
      <c r="FL66" s="4"/>
      <c r="FM66" s="4"/>
      <c r="FN66" s="4"/>
      <c r="FO66" s="4"/>
      <c r="FP66" s="4"/>
      <c r="FQ66" s="4"/>
      <c r="FR66" s="4"/>
      <c r="FS66" s="4"/>
      <c r="FT66" s="4"/>
      <c r="FU66" s="4"/>
      <c r="FV66" s="4"/>
      <c r="FW66" s="4"/>
      <c r="FX66" s="4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</row>
    <row r="67" spans="1:234" s="35" customFormat="1" x14ac:dyDescent="0.2">
      <c r="A67" s="208" t="s">
        <v>84</v>
      </c>
      <c r="B67" s="209"/>
      <c r="C67" s="153">
        <f t="shared" ref="C67:C71" si="9">SUM(D67:F67)</f>
        <v>0</v>
      </c>
      <c r="D67" s="65"/>
      <c r="E67" s="82"/>
      <c r="F67" s="154"/>
      <c r="G67" s="155"/>
      <c r="H67" s="137">
        <v>3</v>
      </c>
      <c r="I67" s="156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3"/>
      <c r="BX67" s="3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4"/>
      <c r="CW67" s="4"/>
      <c r="CX67" s="4"/>
      <c r="CY67" s="4"/>
      <c r="CZ67" s="4"/>
      <c r="DA67" s="5"/>
      <c r="DB67" s="4"/>
      <c r="DC67" s="4"/>
      <c r="DD67" s="4"/>
      <c r="DE67" s="4"/>
      <c r="DF67" s="4"/>
      <c r="DG67" s="4"/>
      <c r="DH67" s="4"/>
      <c r="DI67" s="4"/>
      <c r="DJ67" s="4"/>
      <c r="DK67" s="4"/>
      <c r="DL67" s="4"/>
      <c r="DM67" s="4"/>
      <c r="DN67" s="4"/>
      <c r="DO67" s="4"/>
      <c r="DP67" s="4"/>
      <c r="DQ67" s="4"/>
      <c r="DR67" s="4"/>
      <c r="DS67" s="4"/>
      <c r="DT67" s="4"/>
      <c r="DU67" s="4"/>
      <c r="DV67" s="4"/>
      <c r="DW67" s="4"/>
      <c r="DX67" s="4"/>
      <c r="DY67" s="4"/>
      <c r="DZ67" s="4"/>
      <c r="EA67" s="4"/>
      <c r="EB67" s="4"/>
      <c r="EC67" s="4"/>
      <c r="ED67" s="4"/>
      <c r="EE67" s="4"/>
      <c r="EF67" s="4"/>
      <c r="EG67" s="4"/>
      <c r="EH67" s="4"/>
      <c r="EI67" s="4"/>
      <c r="EJ67" s="4"/>
      <c r="EK67" s="4"/>
      <c r="EL67" s="4"/>
      <c r="EM67" s="4"/>
      <c r="EN67" s="4"/>
      <c r="EO67" s="4"/>
      <c r="EP67" s="4"/>
      <c r="EQ67" s="4"/>
      <c r="ER67" s="4"/>
      <c r="ES67" s="4"/>
      <c r="ET67" s="4"/>
      <c r="EU67" s="4"/>
      <c r="EV67" s="4"/>
      <c r="EW67" s="4"/>
      <c r="EX67" s="4"/>
      <c r="EY67" s="4"/>
      <c r="EZ67" s="4"/>
      <c r="FA67" s="4"/>
      <c r="FB67" s="4"/>
      <c r="FC67" s="4"/>
      <c r="FD67" s="4"/>
      <c r="FE67" s="4"/>
      <c r="FF67" s="4"/>
      <c r="FG67" s="4"/>
      <c r="FH67" s="4"/>
      <c r="FI67" s="4"/>
      <c r="FJ67" s="4"/>
      <c r="FK67" s="4"/>
      <c r="FL67" s="4"/>
      <c r="FM67" s="4"/>
      <c r="FN67" s="4"/>
      <c r="FO67" s="4"/>
      <c r="FP67" s="4"/>
      <c r="FQ67" s="4"/>
      <c r="FR67" s="4"/>
      <c r="FS67" s="4"/>
      <c r="FT67" s="4"/>
      <c r="FU67" s="4"/>
      <c r="FV67" s="4"/>
      <c r="FW67" s="4"/>
      <c r="FX67" s="4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</row>
    <row r="68" spans="1:234" s="35" customFormat="1" x14ac:dyDescent="0.2">
      <c r="A68" s="208" t="s">
        <v>85</v>
      </c>
      <c r="B68" s="209"/>
      <c r="C68" s="153">
        <f t="shared" si="9"/>
        <v>0</v>
      </c>
      <c r="D68" s="65"/>
      <c r="E68" s="82"/>
      <c r="F68" s="154"/>
      <c r="G68" s="155"/>
      <c r="H68" s="137">
        <v>7</v>
      </c>
      <c r="I68" s="156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3"/>
      <c r="BX68" s="3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4"/>
      <c r="CW68" s="4"/>
      <c r="CX68" s="4"/>
      <c r="CY68" s="4"/>
      <c r="CZ68" s="4"/>
      <c r="DA68" s="5"/>
      <c r="DB68" s="4"/>
      <c r="DC68" s="4"/>
      <c r="DD68" s="4"/>
      <c r="DE68" s="4"/>
      <c r="DF68" s="4"/>
      <c r="DG68" s="4"/>
      <c r="DH68" s="4"/>
      <c r="DI68" s="4"/>
      <c r="DJ68" s="4"/>
      <c r="DK68" s="4"/>
      <c r="DL68" s="4"/>
      <c r="DM68" s="4"/>
      <c r="DN68" s="4"/>
      <c r="DO68" s="4"/>
      <c r="DP68" s="4"/>
      <c r="DQ68" s="4"/>
      <c r="DR68" s="4"/>
      <c r="DS68" s="4"/>
      <c r="DT68" s="4"/>
      <c r="DU68" s="4"/>
      <c r="DV68" s="4"/>
      <c r="DW68" s="4"/>
      <c r="DX68" s="4"/>
      <c r="DY68" s="4"/>
      <c r="DZ68" s="4"/>
      <c r="EA68" s="4"/>
      <c r="EB68" s="4"/>
      <c r="EC68" s="4"/>
      <c r="ED68" s="4"/>
      <c r="EE68" s="4"/>
      <c r="EF68" s="4"/>
      <c r="EG68" s="4"/>
      <c r="EH68" s="4"/>
      <c r="EI68" s="4"/>
      <c r="EJ68" s="4"/>
      <c r="EK68" s="4"/>
      <c r="EL68" s="4"/>
      <c r="EM68" s="4"/>
      <c r="EN68" s="4"/>
      <c r="EO68" s="4"/>
      <c r="EP68" s="4"/>
      <c r="EQ68" s="4"/>
      <c r="ER68" s="4"/>
      <c r="ES68" s="4"/>
      <c r="ET68" s="4"/>
      <c r="EU68" s="4"/>
      <c r="EV68" s="4"/>
      <c r="EW68" s="4"/>
      <c r="EX68" s="4"/>
      <c r="EY68" s="4"/>
      <c r="EZ68" s="4"/>
      <c r="FA68" s="4"/>
      <c r="FB68" s="4"/>
      <c r="FC68" s="4"/>
      <c r="FD68" s="4"/>
      <c r="FE68" s="4"/>
      <c r="FF68" s="4"/>
      <c r="FG68" s="4"/>
      <c r="FH68" s="4"/>
      <c r="FI68" s="4"/>
      <c r="FJ68" s="4"/>
      <c r="FK68" s="4"/>
      <c r="FL68" s="4"/>
      <c r="FM68" s="4"/>
      <c r="FN68" s="4"/>
      <c r="FO68" s="4"/>
      <c r="FP68" s="4"/>
      <c r="FQ68" s="4"/>
      <c r="FR68" s="4"/>
      <c r="FS68" s="4"/>
      <c r="FT68" s="4"/>
      <c r="FU68" s="4"/>
      <c r="FV68" s="4"/>
      <c r="FW68" s="4"/>
      <c r="FX68" s="4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</row>
    <row r="69" spans="1:234" s="35" customFormat="1" x14ac:dyDescent="0.2">
      <c r="A69" s="208" t="s">
        <v>86</v>
      </c>
      <c r="B69" s="209"/>
      <c r="C69" s="153">
        <f t="shared" si="9"/>
        <v>0</v>
      </c>
      <c r="D69" s="65"/>
      <c r="E69" s="82"/>
      <c r="F69" s="154"/>
      <c r="G69" s="155"/>
      <c r="H69" s="137">
        <v>31</v>
      </c>
      <c r="I69" s="156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3"/>
      <c r="BX69" s="3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4"/>
      <c r="CW69" s="4"/>
      <c r="CX69" s="4"/>
      <c r="CY69" s="4"/>
      <c r="CZ69" s="4"/>
      <c r="DA69" s="5"/>
      <c r="DB69" s="4"/>
      <c r="DC69" s="4"/>
      <c r="DD69" s="4"/>
      <c r="DE69" s="4"/>
      <c r="DF69" s="4"/>
      <c r="DG69" s="4"/>
      <c r="DH69" s="4"/>
      <c r="DI69" s="4"/>
      <c r="DJ69" s="4"/>
      <c r="DK69" s="4"/>
      <c r="DL69" s="4"/>
      <c r="DM69" s="4"/>
      <c r="DN69" s="4"/>
      <c r="DO69" s="4"/>
      <c r="DP69" s="4"/>
      <c r="DQ69" s="4"/>
      <c r="DR69" s="4"/>
      <c r="DS69" s="4"/>
      <c r="DT69" s="4"/>
      <c r="DU69" s="4"/>
      <c r="DV69" s="4"/>
      <c r="DW69" s="4"/>
      <c r="DX69" s="4"/>
      <c r="DY69" s="4"/>
      <c r="DZ69" s="4"/>
      <c r="EA69" s="4"/>
      <c r="EB69" s="4"/>
      <c r="EC69" s="4"/>
      <c r="ED69" s="4"/>
      <c r="EE69" s="4"/>
      <c r="EF69" s="4"/>
      <c r="EG69" s="4"/>
      <c r="EH69" s="4"/>
      <c r="EI69" s="4"/>
      <c r="EJ69" s="4"/>
      <c r="EK69" s="4"/>
      <c r="EL69" s="4"/>
      <c r="EM69" s="4"/>
      <c r="EN69" s="4"/>
      <c r="EO69" s="4"/>
      <c r="EP69" s="4"/>
      <c r="EQ69" s="4"/>
      <c r="ER69" s="4"/>
      <c r="ES69" s="4"/>
      <c r="ET69" s="4"/>
      <c r="EU69" s="4"/>
      <c r="EV69" s="4"/>
      <c r="EW69" s="4"/>
      <c r="EX69" s="4"/>
      <c r="EY69" s="4"/>
      <c r="EZ69" s="4"/>
      <c r="FA69" s="4"/>
      <c r="FB69" s="4"/>
      <c r="FC69" s="4"/>
      <c r="FD69" s="4"/>
      <c r="FE69" s="4"/>
      <c r="FF69" s="4"/>
      <c r="FG69" s="4"/>
      <c r="FH69" s="4"/>
      <c r="FI69" s="4"/>
      <c r="FJ69" s="4"/>
      <c r="FK69" s="4"/>
      <c r="FL69" s="4"/>
      <c r="FM69" s="4"/>
      <c r="FN69" s="4"/>
      <c r="FO69" s="4"/>
      <c r="FP69" s="4"/>
      <c r="FQ69" s="4"/>
      <c r="FR69" s="4"/>
      <c r="FS69" s="4"/>
      <c r="FT69" s="4"/>
      <c r="FU69" s="4"/>
      <c r="FV69" s="4"/>
      <c r="FW69" s="4"/>
      <c r="FX69" s="4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</row>
    <row r="70" spans="1:234" s="35" customFormat="1" x14ac:dyDescent="0.2">
      <c r="A70" s="208" t="s">
        <v>87</v>
      </c>
      <c r="B70" s="209"/>
      <c r="C70" s="153">
        <f t="shared" si="9"/>
        <v>0</v>
      </c>
      <c r="D70" s="65"/>
      <c r="E70" s="82"/>
      <c r="F70" s="154"/>
      <c r="G70" s="155"/>
      <c r="H70" s="137">
        <v>57</v>
      </c>
      <c r="I70" s="156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3"/>
      <c r="BX70" s="3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4"/>
      <c r="CW70" s="4"/>
      <c r="CX70" s="4"/>
      <c r="CY70" s="4"/>
      <c r="CZ70" s="4"/>
      <c r="DA70" s="5"/>
      <c r="DB70" s="4"/>
      <c r="DC70" s="4"/>
      <c r="DD70" s="4"/>
      <c r="DE70" s="4"/>
      <c r="DF70" s="4"/>
      <c r="DG70" s="4"/>
      <c r="DH70" s="4"/>
      <c r="DI70" s="4"/>
      <c r="DJ70" s="4"/>
      <c r="DK70" s="4"/>
      <c r="DL70" s="4"/>
      <c r="DM70" s="4"/>
      <c r="DN70" s="4"/>
      <c r="DO70" s="4"/>
      <c r="DP70" s="4"/>
      <c r="DQ70" s="4"/>
      <c r="DR70" s="4"/>
      <c r="DS70" s="4"/>
      <c r="DT70" s="4"/>
      <c r="DU70" s="4"/>
      <c r="DV70" s="4"/>
      <c r="DW70" s="4"/>
      <c r="DX70" s="4"/>
      <c r="DY70" s="4"/>
      <c r="DZ70" s="4"/>
      <c r="EA70" s="4"/>
      <c r="EB70" s="4"/>
      <c r="EC70" s="4"/>
      <c r="ED70" s="4"/>
      <c r="EE70" s="4"/>
      <c r="EF70" s="4"/>
      <c r="EG70" s="4"/>
      <c r="EH70" s="4"/>
      <c r="EI70" s="4"/>
      <c r="EJ70" s="4"/>
      <c r="EK70" s="4"/>
      <c r="EL70" s="4"/>
      <c r="EM70" s="4"/>
      <c r="EN70" s="4"/>
      <c r="EO70" s="4"/>
      <c r="EP70" s="4"/>
      <c r="EQ70" s="4"/>
      <c r="ER70" s="4"/>
      <c r="ES70" s="4"/>
      <c r="ET70" s="4"/>
      <c r="EU70" s="4"/>
      <c r="EV70" s="4"/>
      <c r="EW70" s="4"/>
      <c r="EX70" s="4"/>
      <c r="EY70" s="4"/>
      <c r="EZ70" s="4"/>
      <c r="FA70" s="4"/>
      <c r="FB70" s="4"/>
      <c r="FC70" s="4"/>
      <c r="FD70" s="4"/>
      <c r="FE70" s="4"/>
      <c r="FF70" s="4"/>
      <c r="FG70" s="4"/>
      <c r="FH70" s="4"/>
      <c r="FI70" s="4"/>
      <c r="FJ70" s="4"/>
      <c r="FK70" s="4"/>
      <c r="FL70" s="4"/>
      <c r="FM70" s="4"/>
      <c r="FN70" s="4"/>
      <c r="FO70" s="4"/>
      <c r="FP70" s="4"/>
      <c r="FQ70" s="4"/>
      <c r="FR70" s="4"/>
      <c r="FS70" s="4"/>
      <c r="FT70" s="4"/>
      <c r="FU70" s="4"/>
      <c r="FV70" s="4"/>
      <c r="FW70" s="4"/>
      <c r="FX70" s="4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</row>
    <row r="71" spans="1:234" s="35" customFormat="1" x14ac:dyDescent="0.2">
      <c r="A71" s="190" t="s">
        <v>88</v>
      </c>
      <c r="B71" s="191"/>
      <c r="C71" s="157">
        <f t="shared" si="9"/>
        <v>0</v>
      </c>
      <c r="D71" s="93"/>
      <c r="E71" s="94"/>
      <c r="F71" s="158"/>
      <c r="G71" s="159"/>
      <c r="H71" s="129">
        <v>2</v>
      </c>
      <c r="I71" s="160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3"/>
      <c r="BX71" s="3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4"/>
      <c r="CW71" s="4"/>
      <c r="CX71" s="4"/>
      <c r="CY71" s="4"/>
      <c r="CZ71" s="4"/>
      <c r="DA71" s="5"/>
      <c r="DB71" s="4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X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</row>
    <row r="72" spans="1:234" s="35" customFormat="1" x14ac:dyDescent="0.2">
      <c r="A72" s="1" t="s">
        <v>89</v>
      </c>
      <c r="B72" s="10"/>
      <c r="C72" s="10"/>
      <c r="D72" s="10"/>
      <c r="E72" s="10"/>
      <c r="F72" s="10"/>
      <c r="G72" s="10"/>
      <c r="H72" s="10"/>
      <c r="I72" s="13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3"/>
      <c r="BX72" s="3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4"/>
      <c r="CW72" s="4"/>
      <c r="CX72" s="4"/>
      <c r="CY72" s="4"/>
      <c r="CZ72" s="4"/>
      <c r="DA72" s="5"/>
      <c r="DB72" s="4"/>
      <c r="DC72" s="4"/>
      <c r="DD72" s="4"/>
      <c r="DE72" s="4"/>
      <c r="DF72" s="4"/>
      <c r="DG72" s="4"/>
      <c r="DH72" s="4"/>
      <c r="DI72" s="4"/>
      <c r="DJ72" s="4"/>
      <c r="DK72" s="4"/>
      <c r="DL72" s="4"/>
      <c r="DM72" s="4"/>
      <c r="DN72" s="4"/>
      <c r="DO72" s="4"/>
      <c r="DP72" s="4"/>
      <c r="DQ72" s="4"/>
      <c r="DR72" s="4"/>
      <c r="DS72" s="4"/>
      <c r="DT72" s="4"/>
      <c r="DU72" s="4"/>
      <c r="DV72" s="4"/>
      <c r="DW72" s="4"/>
      <c r="DX72" s="4"/>
      <c r="DY72" s="4"/>
      <c r="DZ72" s="4"/>
      <c r="EA72" s="4"/>
      <c r="EB72" s="4"/>
      <c r="EC72" s="4"/>
      <c r="ED72" s="4"/>
      <c r="EE72" s="4"/>
      <c r="EF72" s="4"/>
      <c r="EG72" s="4"/>
      <c r="EH72" s="4"/>
      <c r="EI72" s="4"/>
      <c r="EJ72" s="4"/>
      <c r="EK72" s="4"/>
      <c r="EL72" s="4"/>
      <c r="EM72" s="4"/>
      <c r="EN72" s="4"/>
      <c r="EO72" s="4"/>
      <c r="EP72" s="4"/>
      <c r="EQ72" s="4"/>
      <c r="ER72" s="4"/>
      <c r="ES72" s="4"/>
      <c r="ET72" s="4"/>
      <c r="EU72" s="4"/>
      <c r="EV72" s="4"/>
      <c r="EW72" s="4"/>
      <c r="EX72" s="4"/>
      <c r="EY72" s="4"/>
      <c r="EZ72" s="4"/>
      <c r="FA72" s="4"/>
      <c r="FB72" s="4"/>
      <c r="FC72" s="4"/>
      <c r="FD72" s="4"/>
      <c r="FE72" s="4"/>
      <c r="FF72" s="4"/>
      <c r="FG72" s="4"/>
      <c r="FH72" s="4"/>
      <c r="FI72" s="4"/>
      <c r="FJ72" s="4"/>
      <c r="FK72" s="4"/>
      <c r="FL72" s="4"/>
      <c r="FM72" s="4"/>
      <c r="FN72" s="4"/>
      <c r="FO72" s="4"/>
      <c r="FP72" s="4"/>
      <c r="FQ72" s="4"/>
      <c r="FR72" s="4"/>
      <c r="FS72" s="4"/>
      <c r="FT72" s="4"/>
      <c r="FU72" s="4"/>
      <c r="FV72" s="4"/>
      <c r="FW72" s="4"/>
      <c r="FX72" s="4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</row>
    <row r="73" spans="1:234" s="35" customFormat="1" ht="32.1" customHeight="1" x14ac:dyDescent="0.2">
      <c r="A73" s="161" t="s">
        <v>90</v>
      </c>
      <c r="B73" s="162"/>
      <c r="C73" s="162"/>
      <c r="D73" s="162"/>
      <c r="E73" s="162"/>
      <c r="F73" s="163"/>
      <c r="G73" s="16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3"/>
      <c r="BX73" s="3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4"/>
      <c r="CW73" s="4"/>
      <c r="CX73" s="4"/>
      <c r="CY73" s="4"/>
      <c r="CZ73" s="4"/>
      <c r="DA73" s="5"/>
      <c r="DB73" s="4"/>
      <c r="DC73" s="4"/>
      <c r="DD73" s="4"/>
      <c r="DE73" s="4"/>
      <c r="DF73" s="4"/>
      <c r="DG73" s="4"/>
      <c r="DH73" s="4"/>
      <c r="DI73" s="4"/>
      <c r="DJ73" s="4"/>
      <c r="DK73" s="4"/>
      <c r="DL73" s="4"/>
      <c r="DM73" s="4"/>
      <c r="DN73" s="4"/>
      <c r="DO73" s="4"/>
      <c r="DP73" s="4"/>
      <c r="DQ73" s="4"/>
      <c r="DR73" s="4"/>
      <c r="DS73" s="4"/>
      <c r="DT73" s="4"/>
      <c r="DU73" s="4"/>
      <c r="DV73" s="4"/>
      <c r="DW73" s="4"/>
      <c r="DX73" s="4"/>
      <c r="DY73" s="4"/>
      <c r="DZ73" s="4"/>
      <c r="EA73" s="4"/>
      <c r="EB73" s="4"/>
      <c r="EC73" s="4"/>
      <c r="ED73" s="4"/>
      <c r="EE73" s="4"/>
      <c r="EF73" s="4"/>
      <c r="EG73" s="4"/>
      <c r="EH73" s="4"/>
      <c r="EI73" s="4"/>
      <c r="EJ73" s="4"/>
      <c r="EK73" s="4"/>
      <c r="EL73" s="4"/>
      <c r="EM73" s="4"/>
      <c r="EN73" s="4"/>
      <c r="EO73" s="4"/>
      <c r="EP73" s="4"/>
      <c r="EQ73" s="4"/>
      <c r="ER73" s="4"/>
      <c r="ES73" s="4"/>
      <c r="ET73" s="4"/>
      <c r="EU73" s="4"/>
      <c r="EV73" s="4"/>
      <c r="EW73" s="4"/>
      <c r="EX73" s="4"/>
      <c r="EY73" s="4"/>
      <c r="EZ73" s="4"/>
      <c r="FA73" s="4"/>
      <c r="FB73" s="4"/>
      <c r="FC73" s="4"/>
      <c r="FD73" s="4"/>
      <c r="FE73" s="4"/>
      <c r="FF73" s="4"/>
      <c r="FG73" s="4"/>
      <c r="FH73" s="4"/>
      <c r="FI73" s="4"/>
      <c r="FJ73" s="4"/>
      <c r="FK73" s="4"/>
      <c r="FL73" s="4"/>
      <c r="FM73" s="4"/>
      <c r="FN73" s="4"/>
      <c r="FO73" s="4"/>
      <c r="FP73" s="4"/>
      <c r="FQ73" s="4"/>
      <c r="FR73" s="4"/>
      <c r="FS73" s="4"/>
      <c r="FT73" s="4"/>
      <c r="FU73" s="4"/>
      <c r="FV73" s="4"/>
      <c r="FW73" s="4"/>
      <c r="FX73" s="4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</row>
    <row r="74" spans="1:234" s="35" customFormat="1" ht="21" customHeight="1" x14ac:dyDescent="0.2">
      <c r="A74" s="182" t="s">
        <v>91</v>
      </c>
      <c r="B74" s="182" t="s">
        <v>92</v>
      </c>
      <c r="C74" s="187" t="s">
        <v>93</v>
      </c>
      <c r="D74" s="188"/>
      <c r="E74" s="188"/>
      <c r="F74" s="188"/>
      <c r="G74" s="189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3"/>
      <c r="BX74" s="3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4"/>
      <c r="CW74" s="4"/>
      <c r="CX74" s="4"/>
      <c r="CY74" s="4"/>
      <c r="CZ74" s="4"/>
      <c r="DA74" s="5"/>
      <c r="DB74" s="4"/>
      <c r="DC74" s="4"/>
      <c r="DD74" s="4"/>
      <c r="DE74" s="4"/>
      <c r="DF74" s="4"/>
      <c r="DG74" s="4"/>
      <c r="DH74" s="4"/>
      <c r="DI74" s="4"/>
      <c r="DJ74" s="4"/>
      <c r="DK74" s="4"/>
      <c r="DL74" s="4"/>
      <c r="DM74" s="4"/>
      <c r="DN74" s="4"/>
      <c r="DO74" s="4"/>
      <c r="DP74" s="4"/>
      <c r="DQ74" s="4"/>
      <c r="DR74" s="4"/>
      <c r="DS74" s="4"/>
      <c r="DT74" s="4"/>
      <c r="DU74" s="4"/>
      <c r="DV74" s="4"/>
      <c r="DW74" s="4"/>
      <c r="DX74" s="4"/>
      <c r="DY74" s="4"/>
      <c r="DZ74" s="4"/>
      <c r="EA74" s="4"/>
      <c r="EB74" s="4"/>
      <c r="EC74" s="4"/>
      <c r="ED74" s="4"/>
      <c r="EE74" s="4"/>
      <c r="EF74" s="4"/>
      <c r="EG74" s="4"/>
      <c r="EH74" s="4"/>
      <c r="EI74" s="4"/>
      <c r="EJ74" s="4"/>
      <c r="EK74" s="4"/>
      <c r="EL74" s="4"/>
      <c r="EM74" s="4"/>
      <c r="EN74" s="4"/>
      <c r="EO74" s="4"/>
      <c r="EP74" s="4"/>
      <c r="EQ74" s="4"/>
      <c r="ER74" s="4"/>
      <c r="ES74" s="4"/>
      <c r="ET74" s="4"/>
      <c r="EU74" s="4"/>
      <c r="EV74" s="4"/>
      <c r="EW74" s="4"/>
      <c r="EX74" s="4"/>
      <c r="EY74" s="4"/>
      <c r="EZ74" s="4"/>
      <c r="FA74" s="4"/>
      <c r="FB74" s="4"/>
      <c r="FC74" s="4"/>
      <c r="FD74" s="4"/>
      <c r="FE74" s="4"/>
      <c r="FF74" s="4"/>
      <c r="FG74" s="4"/>
      <c r="FH74" s="4"/>
      <c r="FI74" s="4"/>
      <c r="FJ74" s="4"/>
      <c r="FK74" s="4"/>
      <c r="FL74" s="4"/>
      <c r="FM74" s="4"/>
      <c r="FN74" s="4"/>
      <c r="FO74" s="4"/>
      <c r="FP74" s="4"/>
      <c r="FQ74" s="4"/>
      <c r="FR74" s="4"/>
      <c r="FS74" s="4"/>
      <c r="FT74" s="4"/>
      <c r="FU74" s="4"/>
      <c r="FV74" s="4"/>
      <c r="FW74" s="4"/>
      <c r="FX74" s="4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</row>
    <row r="75" spans="1:234" s="35" customFormat="1" ht="21.75" customHeight="1" x14ac:dyDescent="0.2">
      <c r="A75" s="183"/>
      <c r="B75" s="183"/>
      <c r="C75" s="113" t="s">
        <v>94</v>
      </c>
      <c r="D75" s="164" t="s">
        <v>95</v>
      </c>
      <c r="E75" s="16" t="s">
        <v>96</v>
      </c>
      <c r="F75" s="16" t="s">
        <v>97</v>
      </c>
      <c r="G75" s="147" t="s">
        <v>98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3"/>
      <c r="BX75" s="3"/>
      <c r="BY75" s="4"/>
      <c r="BZ75" s="4"/>
      <c r="CA75" s="4"/>
      <c r="CB75" s="4"/>
      <c r="CC75" s="4"/>
      <c r="CD75" s="4"/>
      <c r="CE75" s="4"/>
      <c r="CF75" s="4"/>
      <c r="CG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4"/>
      <c r="CW75" s="4"/>
      <c r="CX75" s="4"/>
      <c r="CY75" s="4"/>
      <c r="CZ75" s="4"/>
      <c r="DA75" s="5"/>
      <c r="DB75" s="4"/>
      <c r="DC75" s="4"/>
      <c r="DD75" s="4"/>
      <c r="DE75" s="4"/>
      <c r="DF75" s="4"/>
      <c r="DG75" s="4"/>
      <c r="DH75" s="4"/>
      <c r="DI75" s="4"/>
      <c r="DJ75" s="4"/>
      <c r="DK75" s="4"/>
      <c r="DL75" s="4"/>
      <c r="DM75" s="4"/>
      <c r="DN75" s="4"/>
      <c r="DO75" s="4"/>
      <c r="DP75" s="4"/>
      <c r="DQ75" s="4"/>
      <c r="DR75" s="4"/>
      <c r="DS75" s="4"/>
      <c r="DT75" s="4"/>
      <c r="DU75" s="4"/>
      <c r="DV75" s="4"/>
      <c r="DW75" s="4"/>
      <c r="DX75" s="4"/>
      <c r="DY75" s="4"/>
      <c r="DZ75" s="4"/>
      <c r="EA75" s="4"/>
      <c r="EB75" s="4"/>
      <c r="EC75" s="4"/>
      <c r="ED75" s="4"/>
      <c r="EE75" s="4"/>
      <c r="EF75" s="4"/>
      <c r="EG75" s="4"/>
      <c r="EH75" s="4"/>
      <c r="EI75" s="4"/>
      <c r="EJ75" s="4"/>
      <c r="EK75" s="4"/>
      <c r="EL75" s="4"/>
      <c r="EM75" s="4"/>
      <c r="EN75" s="4"/>
      <c r="EO75" s="4"/>
      <c r="EP75" s="4"/>
      <c r="EQ75" s="4"/>
      <c r="ER75" s="4"/>
      <c r="ES75" s="4"/>
      <c r="ET75" s="4"/>
      <c r="EU75" s="4"/>
      <c r="EV75" s="4"/>
      <c r="EW75" s="4"/>
      <c r="EX75" s="4"/>
      <c r="EY75" s="4"/>
      <c r="EZ75" s="4"/>
      <c r="FA75" s="4"/>
      <c r="FB75" s="4"/>
      <c r="FC75" s="4"/>
      <c r="FD75" s="4"/>
      <c r="FE75" s="4"/>
      <c r="FF75" s="4"/>
      <c r="FG75" s="4"/>
      <c r="FH75" s="4"/>
      <c r="FI75" s="4"/>
      <c r="FJ75" s="4"/>
      <c r="FK75" s="4"/>
      <c r="FL75" s="4"/>
      <c r="FM75" s="4"/>
      <c r="FN75" s="4"/>
      <c r="FO75" s="4"/>
      <c r="FP75" s="4"/>
      <c r="FQ75" s="4"/>
      <c r="FR75" s="4"/>
      <c r="FS75" s="4"/>
      <c r="FT75" s="4"/>
      <c r="FU75" s="4"/>
      <c r="FV75" s="4"/>
      <c r="FW75" s="4"/>
      <c r="FX75" s="4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</row>
    <row r="76" spans="1:234" s="35" customFormat="1" ht="21" customHeight="1" x14ac:dyDescent="0.2">
      <c r="A76" s="165" t="s">
        <v>99</v>
      </c>
      <c r="B76" s="166">
        <f>SUM(C76:G76)</f>
        <v>0</v>
      </c>
      <c r="C76" s="76"/>
      <c r="D76" s="167"/>
      <c r="E76" s="167"/>
      <c r="F76" s="167"/>
      <c r="G76" s="168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3"/>
      <c r="BX76" s="3"/>
      <c r="BY76" s="4"/>
      <c r="BZ76" s="4"/>
      <c r="CA76" s="4"/>
      <c r="CB76" s="4"/>
      <c r="CC76" s="4"/>
      <c r="CD76" s="4"/>
      <c r="CE76" s="4"/>
      <c r="CF76" s="4"/>
      <c r="CG76" s="4"/>
      <c r="CH76" s="4"/>
      <c r="CI76" s="4"/>
      <c r="CJ76" s="4"/>
      <c r="CK76" s="4"/>
      <c r="CL76" s="4"/>
      <c r="CM76" s="4"/>
      <c r="CN76" s="4"/>
      <c r="CO76" s="4"/>
      <c r="CP76" s="4"/>
      <c r="CQ76" s="4"/>
      <c r="CR76" s="4"/>
      <c r="CS76" s="4"/>
      <c r="CT76" s="4"/>
      <c r="CU76" s="4"/>
      <c r="CV76" s="4"/>
      <c r="CW76" s="4"/>
      <c r="CX76" s="4"/>
      <c r="CY76" s="4"/>
      <c r="CZ76" s="4"/>
      <c r="DA76" s="5"/>
      <c r="DB76" s="4"/>
      <c r="DC76" s="4"/>
      <c r="DD76" s="4"/>
      <c r="DE76" s="4"/>
      <c r="DF76" s="4"/>
      <c r="DG76" s="4"/>
      <c r="DH76" s="4"/>
      <c r="DI76" s="4"/>
      <c r="DJ76" s="4"/>
      <c r="DK76" s="4"/>
      <c r="DL76" s="4"/>
      <c r="DM76" s="4"/>
      <c r="DN76" s="4"/>
      <c r="DO76" s="4"/>
      <c r="DP76" s="4"/>
      <c r="DQ76" s="4"/>
      <c r="DR76" s="4"/>
      <c r="DS76" s="4"/>
      <c r="DT76" s="4"/>
      <c r="DU76" s="4"/>
      <c r="DV76" s="4"/>
      <c r="DW76" s="4"/>
      <c r="DX76" s="4"/>
      <c r="DY76" s="4"/>
      <c r="DZ76" s="4"/>
      <c r="EA76" s="4"/>
      <c r="EB76" s="4"/>
      <c r="EC76" s="4"/>
      <c r="ED76" s="4"/>
      <c r="EE76" s="4"/>
      <c r="EF76" s="4"/>
      <c r="EG76" s="4"/>
      <c r="EH76" s="4"/>
      <c r="EI76" s="4"/>
      <c r="EJ76" s="4"/>
      <c r="EK76" s="4"/>
      <c r="EL76" s="4"/>
      <c r="EM76" s="4"/>
      <c r="EN76" s="4"/>
      <c r="EO76" s="4"/>
      <c r="EP76" s="4"/>
      <c r="EQ76" s="4"/>
      <c r="ER76" s="4"/>
      <c r="ES76" s="4"/>
      <c r="ET76" s="4"/>
      <c r="EU76" s="4"/>
      <c r="EV76" s="4"/>
      <c r="EW76" s="4"/>
      <c r="EX76" s="4"/>
      <c r="EY76" s="4"/>
      <c r="EZ76" s="4"/>
      <c r="FA76" s="4"/>
      <c r="FB76" s="4"/>
      <c r="FC76" s="4"/>
      <c r="FD76" s="4"/>
      <c r="FE76" s="4"/>
      <c r="FF76" s="4"/>
      <c r="FG76" s="4"/>
      <c r="FH76" s="4"/>
      <c r="FI76" s="4"/>
      <c r="FJ76" s="4"/>
      <c r="FK76" s="4"/>
      <c r="FL76" s="4"/>
      <c r="FM76" s="4"/>
      <c r="FN76" s="4"/>
      <c r="FO76" s="4"/>
      <c r="FP76" s="4"/>
      <c r="FQ76" s="4"/>
      <c r="FR76" s="4"/>
      <c r="FS76" s="4"/>
      <c r="FT76" s="4"/>
      <c r="FU76" s="4"/>
      <c r="FV76" s="4"/>
      <c r="FW76" s="4"/>
      <c r="FX76" s="4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4"/>
      <c r="GM76" s="4"/>
      <c r="GN76" s="4"/>
      <c r="GO76" s="4"/>
      <c r="GP76" s="4"/>
      <c r="GQ76" s="4"/>
      <c r="GR76" s="4"/>
      <c r="GS76" s="4"/>
      <c r="GT76" s="4"/>
      <c r="GU76" s="4"/>
      <c r="GV76" s="4"/>
      <c r="GW76" s="4"/>
      <c r="GX76" s="4"/>
      <c r="GY76" s="4"/>
      <c r="GZ76" s="4"/>
      <c r="HA76" s="4"/>
      <c r="HB76" s="4"/>
      <c r="HC76" s="4"/>
      <c r="HD76" s="4"/>
      <c r="HE76" s="4"/>
      <c r="HF76" s="4"/>
      <c r="HG76" s="4"/>
      <c r="HH76" s="4"/>
      <c r="HI76" s="4"/>
      <c r="HJ76" s="4"/>
      <c r="HK76" s="4"/>
      <c r="HL76" s="4"/>
      <c r="HM76" s="4"/>
      <c r="HN76" s="4"/>
      <c r="HO76" s="4"/>
      <c r="HP76" s="4"/>
      <c r="HQ76" s="4"/>
      <c r="HR76" s="4"/>
      <c r="HS76" s="4"/>
      <c r="HT76" s="4"/>
      <c r="HU76" s="4"/>
      <c r="HV76" s="4"/>
      <c r="HW76" s="4"/>
      <c r="HX76" s="4"/>
      <c r="HY76" s="4"/>
      <c r="HZ76" s="4"/>
    </row>
    <row r="77" spans="1:234" s="35" customFormat="1" ht="21" customHeight="1" x14ac:dyDescent="0.2">
      <c r="A77" s="169" t="s">
        <v>53</v>
      </c>
      <c r="B77" s="170">
        <f>SUM(C77:G77)</f>
        <v>0</v>
      </c>
      <c r="C77" s="93"/>
      <c r="D77" s="95"/>
      <c r="E77" s="95"/>
      <c r="F77" s="95"/>
      <c r="G77" s="171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3"/>
      <c r="BX77" s="3"/>
      <c r="BY77" s="4"/>
      <c r="BZ77" s="4"/>
      <c r="CA77" s="4"/>
      <c r="CB77" s="4"/>
      <c r="CC77" s="4"/>
      <c r="CD77" s="4"/>
      <c r="CE77" s="4"/>
      <c r="CF77" s="4"/>
      <c r="CG77" s="4"/>
      <c r="CH77" s="4"/>
      <c r="CI77" s="4"/>
      <c r="CJ77" s="4"/>
      <c r="CK77" s="4"/>
      <c r="CL77" s="4"/>
      <c r="CM77" s="4"/>
      <c r="CN77" s="4"/>
      <c r="CO77" s="4"/>
      <c r="CP77" s="4"/>
      <c r="CQ77" s="4"/>
      <c r="CR77" s="4"/>
      <c r="CS77" s="4"/>
      <c r="CT77" s="4"/>
      <c r="CU77" s="4"/>
      <c r="CV77" s="4"/>
      <c r="CW77" s="4"/>
      <c r="CX77" s="4"/>
      <c r="CY77" s="4"/>
      <c r="CZ77" s="4"/>
      <c r="DA77" s="5"/>
      <c r="DB77" s="4"/>
      <c r="DC77" s="4"/>
      <c r="DD77" s="4"/>
      <c r="DE77" s="4"/>
      <c r="DF77" s="4"/>
      <c r="DG77" s="4"/>
      <c r="DH77" s="4"/>
      <c r="DI77" s="4"/>
      <c r="DJ77" s="4"/>
      <c r="DK77" s="4"/>
      <c r="DL77" s="4"/>
      <c r="DM77" s="4"/>
      <c r="DN77" s="4"/>
      <c r="DO77" s="4"/>
      <c r="DP77" s="4"/>
      <c r="DQ77" s="4"/>
      <c r="DR77" s="4"/>
      <c r="DS77" s="4"/>
      <c r="DT77" s="4"/>
      <c r="DU77" s="4"/>
      <c r="DV77" s="4"/>
      <c r="DW77" s="4"/>
      <c r="DX77" s="4"/>
      <c r="DY77" s="4"/>
      <c r="DZ77" s="4"/>
      <c r="EA77" s="4"/>
      <c r="EB77" s="4"/>
      <c r="EC77" s="4"/>
      <c r="ED77" s="4"/>
      <c r="EE77" s="4"/>
      <c r="EF77" s="4"/>
      <c r="EG77" s="4"/>
      <c r="EH77" s="4"/>
      <c r="EI77" s="4"/>
      <c r="EJ77" s="4"/>
      <c r="EK77" s="4"/>
      <c r="EL77" s="4"/>
      <c r="EM77" s="4"/>
      <c r="EN77" s="4"/>
      <c r="EO77" s="4"/>
      <c r="EP77" s="4"/>
      <c r="EQ77" s="4"/>
      <c r="ER77" s="4"/>
      <c r="ES77" s="4"/>
      <c r="ET77" s="4"/>
      <c r="EU77" s="4"/>
      <c r="EV77" s="4"/>
      <c r="EW77" s="4"/>
      <c r="EX77" s="4"/>
      <c r="EY77" s="4"/>
      <c r="EZ77" s="4"/>
      <c r="FA77" s="4"/>
      <c r="FB77" s="4"/>
      <c r="FC77" s="4"/>
      <c r="FD77" s="4"/>
      <c r="FE77" s="4"/>
      <c r="FF77" s="4"/>
      <c r="FG77" s="4"/>
      <c r="FH77" s="4"/>
      <c r="FI77" s="4"/>
      <c r="FJ77" s="4"/>
      <c r="FK77" s="4"/>
      <c r="FL77" s="4"/>
      <c r="FM77" s="4"/>
      <c r="FN77" s="4"/>
      <c r="FO77" s="4"/>
      <c r="FP77" s="4"/>
      <c r="FQ77" s="4"/>
      <c r="FR77" s="4"/>
      <c r="FS77" s="4"/>
      <c r="FT77" s="4"/>
      <c r="FU77" s="4"/>
      <c r="FV77" s="4"/>
      <c r="FW77" s="4"/>
      <c r="FX77" s="4"/>
      <c r="FY77" s="4"/>
      <c r="FZ77" s="4"/>
      <c r="GA77" s="4"/>
      <c r="GB77" s="4"/>
      <c r="GC77" s="4"/>
      <c r="GD77" s="4"/>
      <c r="GE77" s="4"/>
      <c r="GF77" s="4"/>
      <c r="GG77" s="4"/>
      <c r="GH77" s="4"/>
      <c r="GI77" s="4"/>
      <c r="GJ77" s="4"/>
      <c r="GK77" s="4"/>
      <c r="GL77" s="4"/>
      <c r="GM77" s="4"/>
      <c r="GN77" s="4"/>
      <c r="GO77" s="4"/>
      <c r="GP77" s="4"/>
      <c r="GQ77" s="4"/>
      <c r="GR77" s="4"/>
      <c r="GS77" s="4"/>
      <c r="GT77" s="4"/>
      <c r="GU77" s="4"/>
      <c r="GV77" s="4"/>
      <c r="GW77" s="4"/>
      <c r="GX77" s="4"/>
      <c r="GY77" s="4"/>
      <c r="GZ77" s="4"/>
      <c r="HA77" s="4"/>
      <c r="HB77" s="4"/>
      <c r="HC77" s="4"/>
      <c r="HD77" s="4"/>
      <c r="HE77" s="4"/>
      <c r="HF77" s="4"/>
      <c r="HG77" s="4"/>
      <c r="HH77" s="4"/>
      <c r="HI77" s="4"/>
      <c r="HJ77" s="4"/>
      <c r="HK77" s="4"/>
      <c r="HL77" s="4"/>
      <c r="HM77" s="4"/>
      <c r="HN77" s="4"/>
      <c r="HO77" s="4"/>
      <c r="HP77" s="4"/>
      <c r="HQ77" s="4"/>
      <c r="HR77" s="4"/>
      <c r="HS77" s="4"/>
      <c r="HT77" s="4"/>
      <c r="HU77" s="4"/>
      <c r="HV77" s="4"/>
      <c r="HW77" s="4"/>
      <c r="HX77" s="4"/>
      <c r="HY77" s="4"/>
      <c r="HZ77" s="4"/>
    </row>
    <row r="78" spans="1:234" ht="32.1" customHeight="1" x14ac:dyDescent="0.2">
      <c r="A78" s="161" t="s">
        <v>100</v>
      </c>
      <c r="B78" s="162"/>
      <c r="C78" s="162"/>
      <c r="D78" s="162"/>
      <c r="E78" s="162"/>
      <c r="F78" s="163"/>
      <c r="G78" s="163"/>
    </row>
    <row r="79" spans="1:234" ht="21" customHeight="1" x14ac:dyDescent="0.2">
      <c r="A79" s="182" t="s">
        <v>91</v>
      </c>
      <c r="B79" s="182" t="s">
        <v>101</v>
      </c>
      <c r="C79" s="187" t="s">
        <v>102</v>
      </c>
      <c r="D79" s="188"/>
      <c r="E79" s="188"/>
      <c r="F79" s="188"/>
      <c r="G79" s="189"/>
    </row>
    <row r="80" spans="1:234" ht="21" customHeight="1" x14ac:dyDescent="0.2">
      <c r="A80" s="183"/>
      <c r="B80" s="183"/>
      <c r="C80" s="113" t="s">
        <v>94</v>
      </c>
      <c r="D80" s="164" t="s">
        <v>95</v>
      </c>
      <c r="E80" s="16" t="s">
        <v>96</v>
      </c>
      <c r="F80" s="16" t="s">
        <v>97</v>
      </c>
      <c r="G80" s="147" t="s">
        <v>98</v>
      </c>
    </row>
    <row r="81" spans="1:104" ht="25.5" customHeight="1" x14ac:dyDescent="0.2">
      <c r="A81" s="172" t="s">
        <v>103</v>
      </c>
      <c r="B81" s="173">
        <f>SUM(C81:G81)</f>
        <v>0</v>
      </c>
      <c r="C81" s="174"/>
      <c r="D81" s="175"/>
      <c r="E81" s="175"/>
      <c r="F81" s="175"/>
      <c r="G81" s="176"/>
    </row>
    <row r="82" spans="1:104" ht="28.5" customHeight="1" x14ac:dyDescent="0.2">
      <c r="A82" s="161" t="s">
        <v>104</v>
      </c>
      <c r="B82" s="162"/>
      <c r="C82" s="162"/>
      <c r="D82" s="162"/>
      <c r="E82" s="162"/>
      <c r="F82" s="163"/>
      <c r="G82" s="163"/>
    </row>
    <row r="83" spans="1:104" ht="18" customHeight="1" x14ac:dyDescent="0.2">
      <c r="A83" s="182" t="s">
        <v>105</v>
      </c>
      <c r="B83" s="184" t="s">
        <v>106</v>
      </c>
      <c r="C83" s="184" t="s">
        <v>107</v>
      </c>
      <c r="BR83" s="3"/>
      <c r="BS83" s="3"/>
      <c r="BT83" s="3"/>
      <c r="BU83" s="3"/>
      <c r="BV83" s="35"/>
      <c r="BW83" s="35"/>
      <c r="BX83" s="35"/>
      <c r="CV83" s="5"/>
      <c r="CW83" s="5"/>
      <c r="CX83" s="5"/>
      <c r="CY83" s="5"/>
      <c r="CZ83" s="5"/>
    </row>
    <row r="84" spans="1:104" ht="27.75" customHeight="1" x14ac:dyDescent="0.2">
      <c r="A84" s="183"/>
      <c r="B84" s="185"/>
      <c r="C84" s="186"/>
      <c r="BR84" s="3"/>
      <c r="BS84" s="3"/>
      <c r="BT84" s="3"/>
      <c r="BU84" s="3"/>
      <c r="BV84" s="35"/>
      <c r="BW84" s="35"/>
      <c r="BX84" s="35"/>
      <c r="CV84" s="5"/>
      <c r="CW84" s="5"/>
      <c r="CX84" s="5"/>
      <c r="CY84" s="5"/>
      <c r="CZ84" s="5"/>
    </row>
    <row r="85" spans="1:104" ht="27.75" customHeight="1" x14ac:dyDescent="0.2">
      <c r="A85" s="172" t="s">
        <v>99</v>
      </c>
      <c r="B85" s="177"/>
      <c r="C85" s="177"/>
      <c r="BR85" s="3"/>
      <c r="BS85" s="3"/>
      <c r="BT85" s="3"/>
      <c r="BU85" s="3"/>
      <c r="BV85" s="35"/>
      <c r="BW85" s="35"/>
      <c r="BX85" s="35"/>
      <c r="CV85" s="5"/>
      <c r="CW85" s="5"/>
      <c r="CX85" s="5"/>
      <c r="CY85" s="5"/>
      <c r="CZ85" s="5"/>
    </row>
    <row r="194" spans="1:234" ht="12" customHeight="1" x14ac:dyDescent="0.2"/>
    <row r="195" spans="1:234" s="178" customFormat="1" x14ac:dyDescent="0.2">
      <c r="A195" s="178">
        <f>SUM(C10:C36,C48,C52:C61,C66:C71,B76:B77,B81,B85:C85)</f>
        <v>3215</v>
      </c>
      <c r="B195" s="178">
        <f>SUM(CG7:CO85)</f>
        <v>0</v>
      </c>
      <c r="BW195" s="179"/>
      <c r="BX195" s="179"/>
      <c r="BY195" s="4"/>
      <c r="BZ195" s="4"/>
      <c r="CA195" s="4"/>
      <c r="CB195" s="4"/>
      <c r="CC195" s="4"/>
      <c r="CD195" s="4"/>
      <c r="CE195" s="4"/>
      <c r="CF195" s="4"/>
      <c r="CG195" s="4"/>
      <c r="CH195" s="4"/>
      <c r="CI195" s="4"/>
      <c r="CJ195" s="4"/>
      <c r="CK195" s="4"/>
      <c r="CL195" s="4"/>
      <c r="CM195" s="4"/>
      <c r="CN195" s="4"/>
      <c r="CO195" s="4"/>
      <c r="CP195" s="4"/>
      <c r="CQ195" s="4"/>
      <c r="CR195" s="4"/>
      <c r="CS195" s="4"/>
      <c r="CT195" s="4"/>
      <c r="CU195" s="4"/>
      <c r="CV195" s="4"/>
      <c r="CW195" s="4"/>
      <c r="CX195" s="4"/>
      <c r="CY195" s="4"/>
      <c r="CZ195" s="4"/>
      <c r="DA195" s="5"/>
      <c r="DB195" s="5"/>
      <c r="DC195" s="5"/>
      <c r="DD195" s="5"/>
      <c r="DE195" s="5"/>
      <c r="DF195" s="5"/>
      <c r="DG195" s="5"/>
      <c r="DH195" s="5"/>
      <c r="DI195" s="5"/>
      <c r="DJ195" s="5"/>
      <c r="DK195" s="5"/>
      <c r="DL195" s="5"/>
      <c r="DM195" s="5"/>
      <c r="DN195" s="5"/>
      <c r="DO195" s="5"/>
      <c r="DP195" s="5"/>
      <c r="DQ195" s="5"/>
      <c r="DR195" s="5"/>
      <c r="DS195" s="5"/>
      <c r="DT195" s="5"/>
      <c r="DU195" s="5"/>
      <c r="DV195" s="5"/>
      <c r="DW195" s="5"/>
      <c r="DX195" s="5"/>
      <c r="DY195" s="5"/>
      <c r="DZ195" s="5"/>
      <c r="EA195" s="5"/>
      <c r="EB195" s="5"/>
      <c r="EC195" s="5"/>
      <c r="ED195" s="5"/>
      <c r="EE195" s="5"/>
      <c r="EF195" s="5"/>
      <c r="EG195" s="5"/>
      <c r="EH195" s="5"/>
      <c r="EI195" s="5"/>
      <c r="EJ195" s="5"/>
      <c r="EK195" s="5"/>
      <c r="EL195" s="5"/>
      <c r="EM195" s="5"/>
      <c r="EN195" s="5"/>
      <c r="EO195" s="5"/>
      <c r="EP195" s="5"/>
      <c r="EQ195" s="5"/>
      <c r="ER195" s="5"/>
      <c r="ES195" s="5"/>
      <c r="ET195" s="5"/>
      <c r="EU195" s="5"/>
      <c r="EV195" s="5"/>
      <c r="EW195" s="5"/>
      <c r="EX195" s="5"/>
      <c r="EY195" s="5"/>
      <c r="EZ195" s="5"/>
      <c r="FA195" s="5"/>
      <c r="FB195" s="5"/>
      <c r="FC195" s="5"/>
      <c r="FD195" s="5"/>
      <c r="FE195" s="5"/>
      <c r="FF195" s="5"/>
      <c r="FG195" s="5"/>
      <c r="FH195" s="5"/>
      <c r="FI195" s="5"/>
      <c r="FJ195" s="5"/>
      <c r="FK195" s="5"/>
      <c r="FL195" s="5"/>
      <c r="FM195" s="5"/>
      <c r="FN195" s="5"/>
      <c r="FO195" s="5"/>
      <c r="FP195" s="5"/>
      <c r="FQ195" s="5"/>
      <c r="FR195" s="5"/>
      <c r="FS195" s="5"/>
      <c r="FT195" s="5"/>
      <c r="FU195" s="5"/>
      <c r="FV195" s="5"/>
      <c r="FW195" s="5"/>
      <c r="FX195" s="5"/>
      <c r="FY195" s="5"/>
      <c r="FZ195" s="5"/>
      <c r="GA195" s="5"/>
      <c r="GB195" s="5"/>
      <c r="GC195" s="5"/>
      <c r="GD195" s="5"/>
      <c r="GE195" s="5"/>
      <c r="GF195" s="5"/>
      <c r="GG195" s="5"/>
      <c r="GH195" s="5"/>
      <c r="GI195" s="5"/>
      <c r="GJ195" s="5"/>
      <c r="GK195" s="5"/>
      <c r="GL195" s="5"/>
      <c r="GM195" s="5"/>
      <c r="GN195" s="5"/>
      <c r="GO195" s="5"/>
      <c r="GP195" s="5"/>
      <c r="GQ195" s="5"/>
      <c r="GR195" s="5"/>
      <c r="GS195" s="5"/>
      <c r="GT195" s="5"/>
      <c r="GU195" s="5"/>
      <c r="GV195" s="5"/>
      <c r="GW195" s="5"/>
      <c r="GX195" s="5"/>
      <c r="GY195" s="5"/>
      <c r="GZ195" s="5"/>
      <c r="HA195" s="5"/>
      <c r="HB195" s="5"/>
      <c r="HC195" s="5"/>
      <c r="HD195" s="5"/>
      <c r="HE195" s="5"/>
      <c r="HF195" s="5"/>
      <c r="HG195" s="5"/>
      <c r="HH195" s="5"/>
      <c r="HI195" s="5"/>
      <c r="HJ195" s="5"/>
      <c r="HK195" s="5"/>
      <c r="HL195" s="5"/>
      <c r="HM195" s="5"/>
      <c r="HN195" s="5"/>
      <c r="HO195" s="5"/>
      <c r="HP195" s="5"/>
      <c r="HQ195" s="5"/>
      <c r="HR195" s="5"/>
      <c r="HS195" s="5"/>
      <c r="HT195" s="5"/>
      <c r="HU195" s="5"/>
      <c r="HV195" s="5"/>
      <c r="HW195" s="5"/>
      <c r="HX195" s="5"/>
      <c r="HY195" s="5"/>
      <c r="HZ195" s="5"/>
    </row>
  </sheetData>
  <mergeCells count="64">
    <mergeCell ref="A14:B14"/>
    <mergeCell ref="A9:B9"/>
    <mergeCell ref="A10:B10"/>
    <mergeCell ref="A11:B11"/>
    <mergeCell ref="A12:B12"/>
    <mergeCell ref="A13:B13"/>
    <mergeCell ref="A26:B26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43:A45"/>
    <mergeCell ref="A27:B27"/>
    <mergeCell ref="A28:B28"/>
    <mergeCell ref="A29:B29"/>
    <mergeCell ref="A30:B30"/>
    <mergeCell ref="A31:B31"/>
    <mergeCell ref="A32:A36"/>
    <mergeCell ref="A38:B38"/>
    <mergeCell ref="A39:B39"/>
    <mergeCell ref="A40:B40"/>
    <mergeCell ref="A41:B41"/>
    <mergeCell ref="A42:B42"/>
    <mergeCell ref="A60:B60"/>
    <mergeCell ref="A46:B46"/>
    <mergeCell ref="A47:B47"/>
    <mergeCell ref="A48:B48"/>
    <mergeCell ref="A51:B51"/>
    <mergeCell ref="A52:B52"/>
    <mergeCell ref="A53:B53"/>
    <mergeCell ref="A54:A55"/>
    <mergeCell ref="A56:B56"/>
    <mergeCell ref="A57:B57"/>
    <mergeCell ref="A58:B58"/>
    <mergeCell ref="A59:B59"/>
    <mergeCell ref="A71:B71"/>
    <mergeCell ref="A61:B61"/>
    <mergeCell ref="A63:B65"/>
    <mergeCell ref="C63:G63"/>
    <mergeCell ref="H63:I64"/>
    <mergeCell ref="C64:C65"/>
    <mergeCell ref="D64:F64"/>
    <mergeCell ref="G64:G65"/>
    <mergeCell ref="A66:B66"/>
    <mergeCell ref="A67:B67"/>
    <mergeCell ref="A68:B68"/>
    <mergeCell ref="A69:B69"/>
    <mergeCell ref="A70:B70"/>
    <mergeCell ref="A83:A84"/>
    <mergeCell ref="B83:B84"/>
    <mergeCell ref="C83:C84"/>
    <mergeCell ref="A74:A75"/>
    <mergeCell ref="B74:B75"/>
    <mergeCell ref="C74:G74"/>
    <mergeCell ref="A79:A80"/>
    <mergeCell ref="B79:B80"/>
    <mergeCell ref="C79:G79"/>
  </mergeCells>
  <dataValidations count="1">
    <dataValidation type="whole" allowBlank="1" showInputMessage="1" showErrorMessage="1" sqref="A1:XFD1048576">
      <formula1>0</formula1>
      <formula2>1E+27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RESUMEN</vt:lpstr>
      <vt:lpstr>ENERO</vt:lpstr>
      <vt:lpstr>FEBRERO</vt:lpstr>
      <vt:lpstr>MARZO</vt:lpstr>
      <vt:lpstr>ABRIL</vt:lpstr>
      <vt:lpstr>MAYO</vt:lpstr>
      <vt:lpstr>JUNIO</vt:lpstr>
      <vt:lpstr>JULIO</vt:lpstr>
      <vt:lpstr>AGOSTO</vt:lpstr>
      <vt:lpstr>SEPTIEMBRE</vt:lpstr>
      <vt:lpstr>OCTUBRE</vt:lpstr>
      <vt:lpstr>NOVIEMBRE</vt:lpstr>
      <vt:lpstr>DICIEMBRE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Trinidad</dc:creator>
  <cp:lastModifiedBy>Depto. Bioestadistica</cp:lastModifiedBy>
  <dcterms:created xsi:type="dcterms:W3CDTF">2020-04-24T05:33:31Z</dcterms:created>
  <dcterms:modified xsi:type="dcterms:W3CDTF">2021-01-20T16:01:38Z</dcterms:modified>
</cp:coreProperties>
</file>